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BALANCES\bal 2023\8- Diseño de publicaciones\Sitio web del MIEM\descargas\5matrices\5-6matrices2010-2019\"/>
    </mc:Choice>
  </mc:AlternateContent>
  <bookViews>
    <workbookView xWindow="0" yWindow="0" windowWidth="20490" windowHeight="7620" tabRatio="599"/>
  </bookViews>
  <sheets>
    <sheet name="Notas" sheetId="39" r:id="rId1"/>
    <sheet name="2010" sheetId="38" r:id="rId2"/>
    <sheet name="2011" sheetId="37" r:id="rId3"/>
    <sheet name="2012" sheetId="36" r:id="rId4"/>
    <sheet name="2013" sheetId="35" r:id="rId5"/>
    <sheet name="2014" sheetId="41" r:id="rId6"/>
    <sheet name="2015" sheetId="43" r:id="rId7"/>
    <sheet name="2016" sheetId="44" r:id="rId8"/>
    <sheet name="2017" sheetId="46" r:id="rId9"/>
    <sheet name="2018" sheetId="48" r:id="rId10"/>
    <sheet name="2019" sheetId="49" r:id="rId11"/>
  </sheets>
  <calcPr calcId="162913"/>
</workbook>
</file>

<file path=xl/calcChain.xml><?xml version="1.0" encoding="utf-8"?>
<calcChain xmlns="http://schemas.openxmlformats.org/spreadsheetml/2006/main">
  <c r="L47" i="49" l="1"/>
  <c r="L47" i="48"/>
  <c r="AE81" i="46"/>
  <c r="L47" i="46"/>
  <c r="L47" i="43"/>
  <c r="L47" i="38"/>
  <c r="L47" i="41"/>
  <c r="AE81" i="37"/>
  <c r="AE81" i="38"/>
  <c r="L79" i="37" l="1"/>
  <c r="AE80" i="43" l="1"/>
  <c r="AE79" i="43"/>
  <c r="AG79" i="43" s="1"/>
  <c r="AE76" i="43"/>
  <c r="AE78" i="49"/>
  <c r="AE77" i="49"/>
  <c r="AE80" i="35"/>
  <c r="AG80" i="35" s="1"/>
  <c r="AE79" i="35"/>
  <c r="AG79" i="35" s="1"/>
  <c r="AE76" i="35"/>
  <c r="AE80" i="41"/>
  <c r="AG80" i="41" s="1"/>
  <c r="AE79" i="41"/>
  <c r="AG79" i="41" s="1"/>
  <c r="AE76" i="41"/>
  <c r="AE80" i="44" l="1"/>
  <c r="AE79" i="44"/>
  <c r="AG79" i="44" s="1"/>
  <c r="AE76" i="44"/>
  <c r="AE80" i="46"/>
  <c r="AE79" i="46"/>
  <c r="AG79" i="46" s="1"/>
  <c r="AE76" i="46"/>
  <c r="AE80" i="48"/>
  <c r="AE79" i="48"/>
  <c r="AG79" i="48" s="1"/>
  <c r="AE76" i="48"/>
  <c r="AE80" i="49"/>
  <c r="AE79" i="49"/>
  <c r="AE76" i="49"/>
  <c r="AE46" i="49" l="1"/>
  <c r="L81" i="38" l="1"/>
  <c r="L80" i="38"/>
  <c r="L78" i="38"/>
  <c r="L77" i="38"/>
  <c r="L76" i="38"/>
  <c r="L75" i="38"/>
  <c r="L62" i="38"/>
  <c r="L61" i="38"/>
  <c r="L60" i="38"/>
  <c r="L59" i="38"/>
  <c r="L58" i="38"/>
  <c r="L57" i="38"/>
  <c r="L52" i="38"/>
  <c r="L49" i="38"/>
  <c r="L48" i="38"/>
  <c r="L46" i="38"/>
  <c r="L45" i="38"/>
  <c r="L44" i="38"/>
  <c r="L43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81" i="37"/>
  <c r="L80" i="37"/>
  <c r="L78" i="37"/>
  <c r="L77" i="37"/>
  <c r="L76" i="37"/>
  <c r="L75" i="37"/>
  <c r="L62" i="37"/>
  <c r="L61" i="37"/>
  <c r="L60" i="37"/>
  <c r="L59" i="37"/>
  <c r="L58" i="37"/>
  <c r="L57" i="37"/>
  <c r="L52" i="37"/>
  <c r="L49" i="37"/>
  <c r="L48" i="37"/>
  <c r="L47" i="37"/>
  <c r="L46" i="37"/>
  <c r="L45" i="37"/>
  <c r="L44" i="37"/>
  <c r="L43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81" i="36"/>
  <c r="L80" i="36"/>
  <c r="L78" i="36"/>
  <c r="L77" i="36"/>
  <c r="L76" i="36"/>
  <c r="L75" i="36"/>
  <c r="L62" i="36"/>
  <c r="L61" i="36"/>
  <c r="L60" i="36"/>
  <c r="L59" i="36"/>
  <c r="L58" i="36"/>
  <c r="L57" i="36"/>
  <c r="L52" i="36"/>
  <c r="L49" i="36"/>
  <c r="L48" i="36"/>
  <c r="L47" i="36"/>
  <c r="L46" i="36"/>
  <c r="L45" i="36"/>
  <c r="L44" i="36"/>
  <c r="L43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76" i="35"/>
  <c r="AG76" i="35" s="1"/>
  <c r="L75" i="35"/>
  <c r="L62" i="35"/>
  <c r="L61" i="35"/>
  <c r="L60" i="35"/>
  <c r="L59" i="35"/>
  <c r="L58" i="35"/>
  <c r="L57" i="35"/>
  <c r="L52" i="35"/>
  <c r="L49" i="35"/>
  <c r="L48" i="35"/>
  <c r="L47" i="35"/>
  <c r="L46" i="35"/>
  <c r="L45" i="35"/>
  <c r="L44" i="35"/>
  <c r="L43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76" i="41"/>
  <c r="AG76" i="41" s="1"/>
  <c r="L75" i="41"/>
  <c r="L62" i="41"/>
  <c r="L61" i="41"/>
  <c r="L60" i="41"/>
  <c r="L59" i="41"/>
  <c r="L58" i="41"/>
  <c r="L57" i="41"/>
  <c r="L52" i="41"/>
  <c r="L49" i="41"/>
  <c r="L48" i="41"/>
  <c r="L46" i="41"/>
  <c r="L45" i="41"/>
  <c r="L44" i="41"/>
  <c r="L43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L81" i="43"/>
  <c r="L80" i="43"/>
  <c r="AG80" i="43" s="1"/>
  <c r="L76" i="43"/>
  <c r="AG76" i="43" s="1"/>
  <c r="L75" i="43"/>
  <c r="L62" i="43"/>
  <c r="L61" i="43"/>
  <c r="L60" i="43"/>
  <c r="L59" i="43"/>
  <c r="L58" i="43"/>
  <c r="L57" i="43"/>
  <c r="L52" i="43"/>
  <c r="L49" i="43"/>
  <c r="L48" i="43"/>
  <c r="L46" i="43"/>
  <c r="L45" i="43"/>
  <c r="L44" i="43"/>
  <c r="L43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81" i="44"/>
  <c r="L80" i="44"/>
  <c r="AG80" i="44" s="1"/>
  <c r="L76" i="44"/>
  <c r="AG76" i="44" s="1"/>
  <c r="L75" i="44"/>
  <c r="L62" i="44"/>
  <c r="L61" i="44"/>
  <c r="L60" i="44"/>
  <c r="L59" i="44"/>
  <c r="L58" i="44"/>
  <c r="L57" i="44"/>
  <c r="L52" i="44"/>
  <c r="L49" i="44"/>
  <c r="L48" i="44"/>
  <c r="L47" i="44"/>
  <c r="L46" i="44"/>
  <c r="L45" i="44"/>
  <c r="L44" i="44"/>
  <c r="L43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81" i="46"/>
  <c r="AG81" i="46" s="1"/>
  <c r="L80" i="46"/>
  <c r="AG80" i="46" s="1"/>
  <c r="L76" i="46"/>
  <c r="AG76" i="46" s="1"/>
  <c r="L75" i="46"/>
  <c r="L62" i="46"/>
  <c r="L61" i="46"/>
  <c r="L60" i="46"/>
  <c r="L59" i="46"/>
  <c r="L58" i="46"/>
  <c r="L57" i="46"/>
  <c r="L52" i="46"/>
  <c r="L49" i="46"/>
  <c r="L48" i="46"/>
  <c r="L46" i="46"/>
  <c r="L45" i="46"/>
  <c r="L44" i="46"/>
  <c r="L43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L81" i="48"/>
  <c r="L80" i="48"/>
  <c r="AG80" i="48" s="1"/>
  <c r="L76" i="48"/>
  <c r="AG76" i="48" s="1"/>
  <c r="L75" i="48"/>
  <c r="L62" i="48"/>
  <c r="L61" i="48"/>
  <c r="L60" i="48"/>
  <c r="L59" i="48"/>
  <c r="L58" i="48"/>
  <c r="L57" i="48"/>
  <c r="L52" i="48"/>
  <c r="L49" i="48"/>
  <c r="L48" i="48"/>
  <c r="L46" i="48"/>
  <c r="L45" i="48"/>
  <c r="L44" i="48"/>
  <c r="L43" i="48"/>
  <c r="L33" i="48"/>
  <c r="L32" i="48"/>
  <c r="L31" i="48"/>
  <c r="L30" i="48"/>
  <c r="L29" i="48"/>
  <c r="L28" i="48"/>
  <c r="L27" i="48"/>
  <c r="L26" i="48"/>
  <c r="L25" i="48"/>
  <c r="L24" i="48"/>
  <c r="L23" i="48"/>
  <c r="L22" i="48"/>
  <c r="L21" i="48"/>
  <c r="L20" i="48"/>
  <c r="L19" i="48"/>
  <c r="L18" i="48"/>
  <c r="L17" i="48"/>
  <c r="L16" i="48"/>
  <c r="L15" i="48"/>
  <c r="L14" i="48"/>
  <c r="L13" i="48"/>
  <c r="L12" i="48"/>
  <c r="L11" i="48"/>
  <c r="L10" i="48"/>
  <c r="L9" i="48"/>
  <c r="L8" i="48"/>
  <c r="L7" i="48"/>
  <c r="AE77" i="36"/>
  <c r="AE78" i="36"/>
  <c r="AE79" i="36"/>
  <c r="L81" i="49" l="1"/>
  <c r="L80" i="49"/>
  <c r="AG80" i="49" s="1"/>
  <c r="L79" i="49"/>
  <c r="AG79" i="49" s="1"/>
  <c r="L78" i="49"/>
  <c r="AG78" i="49" s="1"/>
  <c r="L77" i="49"/>
  <c r="AG77" i="49" s="1"/>
  <c r="L76" i="49"/>
  <c r="AG76" i="49" s="1"/>
  <c r="L75" i="49"/>
  <c r="L62" i="49"/>
  <c r="L61" i="49"/>
  <c r="L60" i="49"/>
  <c r="L59" i="49"/>
  <c r="L58" i="49"/>
  <c r="L57" i="49"/>
  <c r="L52" i="49"/>
  <c r="L49" i="49"/>
  <c r="L48" i="49"/>
  <c r="L46" i="49"/>
  <c r="L45" i="49"/>
  <c r="L44" i="49"/>
  <c r="L43" i="49"/>
  <c r="L33" i="49"/>
  <c r="L32" i="49"/>
  <c r="L31" i="49"/>
  <c r="L30" i="49"/>
  <c r="L29" i="49"/>
  <c r="L28" i="49"/>
  <c r="L27" i="49"/>
  <c r="L26" i="49"/>
  <c r="L25" i="49"/>
  <c r="L24" i="49"/>
  <c r="L23" i="49"/>
  <c r="L22" i="49"/>
  <c r="L21" i="49"/>
  <c r="L20" i="49"/>
  <c r="L19" i="49"/>
  <c r="L18" i="49"/>
  <c r="L17" i="49"/>
  <c r="L16" i="49"/>
  <c r="L15" i="49"/>
  <c r="L14" i="49"/>
  <c r="L13" i="49"/>
  <c r="L12" i="49"/>
  <c r="L11" i="49"/>
  <c r="L10" i="49"/>
  <c r="L9" i="49"/>
  <c r="L8" i="49"/>
  <c r="L7" i="49"/>
  <c r="AE81" i="49" l="1"/>
  <c r="AE75" i="49"/>
  <c r="AE62" i="49"/>
  <c r="AE61" i="49"/>
  <c r="AE60" i="49"/>
  <c r="AG60" i="49" s="1"/>
  <c r="AE59" i="49"/>
  <c r="AE58" i="49"/>
  <c r="AG58" i="49" s="1"/>
  <c r="AE57" i="49"/>
  <c r="AE52" i="49"/>
  <c r="AG52" i="49" s="1"/>
  <c r="AE49" i="49"/>
  <c r="AE48" i="49"/>
  <c r="AE47" i="49"/>
  <c r="AE45" i="49"/>
  <c r="AE44" i="49"/>
  <c r="AG44" i="49" s="1"/>
  <c r="AE43" i="49"/>
  <c r="AE42" i="49"/>
  <c r="AE41" i="49"/>
  <c r="AE40" i="49"/>
  <c r="AE39" i="49"/>
  <c r="AE38" i="49"/>
  <c r="AE37" i="49"/>
  <c r="AE36" i="49"/>
  <c r="AE35" i="49"/>
  <c r="AE34" i="49"/>
  <c r="AE33" i="49"/>
  <c r="AE32" i="49"/>
  <c r="AE31" i="49"/>
  <c r="AE30" i="49"/>
  <c r="AE29" i="49"/>
  <c r="AE28" i="49"/>
  <c r="AE27" i="49"/>
  <c r="AE26" i="49"/>
  <c r="AE25" i="49"/>
  <c r="AE24" i="49"/>
  <c r="AE23" i="49"/>
  <c r="AE22" i="49"/>
  <c r="AE21" i="49"/>
  <c r="AE20" i="49"/>
  <c r="AE19" i="49"/>
  <c r="AE18" i="49"/>
  <c r="AE17" i="49"/>
  <c r="AE16" i="49"/>
  <c r="AE15" i="49"/>
  <c r="AE81" i="48"/>
  <c r="AE75" i="48"/>
  <c r="AE62" i="48"/>
  <c r="AE61" i="48"/>
  <c r="AE60" i="48"/>
  <c r="AE59" i="48"/>
  <c r="AE58" i="48"/>
  <c r="AE57" i="48"/>
  <c r="AE52" i="48"/>
  <c r="AE49" i="48"/>
  <c r="AG49" i="48"/>
  <c r="AE48" i="48"/>
  <c r="AE47" i="48"/>
  <c r="AG47" i="48" s="1"/>
  <c r="AE46" i="48"/>
  <c r="AE45" i="48"/>
  <c r="AE44" i="48"/>
  <c r="AE43" i="48"/>
  <c r="AE42" i="48"/>
  <c r="AE41" i="48"/>
  <c r="AE40" i="48"/>
  <c r="AE39" i="48"/>
  <c r="AE38" i="48"/>
  <c r="AE37" i="48"/>
  <c r="AE36" i="48"/>
  <c r="AE35" i="48"/>
  <c r="AE34" i="48"/>
  <c r="AE33" i="48"/>
  <c r="AE32" i="48"/>
  <c r="AE31" i="48"/>
  <c r="AE30" i="48"/>
  <c r="AE29" i="48"/>
  <c r="AF29" i="48" s="1"/>
  <c r="AE28" i="48"/>
  <c r="AE27" i="48"/>
  <c r="AE26" i="48"/>
  <c r="AE25" i="48"/>
  <c r="AF25" i="48" s="1"/>
  <c r="AE24" i="48"/>
  <c r="AE23" i="48"/>
  <c r="AF23" i="48" s="1"/>
  <c r="AE22" i="48"/>
  <c r="AE21" i="48"/>
  <c r="AE20" i="48"/>
  <c r="AE19" i="48"/>
  <c r="AF19" i="48" s="1"/>
  <c r="AE18" i="48"/>
  <c r="AE17" i="48"/>
  <c r="AE16" i="48"/>
  <c r="AE15" i="48"/>
  <c r="AE75" i="46"/>
  <c r="AE62" i="46"/>
  <c r="AE61" i="46"/>
  <c r="AG61" i="46" s="1"/>
  <c r="AE60" i="46"/>
  <c r="AG60" i="46" s="1"/>
  <c r="AE59" i="46"/>
  <c r="AG59" i="46" s="1"/>
  <c r="AE58" i="46"/>
  <c r="AG58" i="46" s="1"/>
  <c r="AE57" i="46"/>
  <c r="AE52" i="46"/>
  <c r="AG52" i="46" s="1"/>
  <c r="AE49" i="46"/>
  <c r="AE48" i="46"/>
  <c r="AE47" i="46"/>
  <c r="AE46" i="46"/>
  <c r="AE45" i="46"/>
  <c r="AE44" i="46"/>
  <c r="AG44" i="46" s="1"/>
  <c r="AE43" i="46"/>
  <c r="AE42" i="46"/>
  <c r="AE41" i="46"/>
  <c r="AE40" i="46"/>
  <c r="AE39" i="46"/>
  <c r="AE38" i="46"/>
  <c r="AE37" i="46"/>
  <c r="AE36" i="46"/>
  <c r="AE35" i="46"/>
  <c r="AE34" i="46"/>
  <c r="AE33" i="46"/>
  <c r="AF33" i="46" s="1"/>
  <c r="AE32" i="46"/>
  <c r="AF32" i="46" s="1"/>
  <c r="AE31" i="46"/>
  <c r="AF31" i="46" s="1"/>
  <c r="AE30" i="46"/>
  <c r="AF30" i="46" s="1"/>
  <c r="AE29" i="46"/>
  <c r="AF29" i="46" s="1"/>
  <c r="AE28" i="46"/>
  <c r="AF28" i="46" s="1"/>
  <c r="AE27" i="46"/>
  <c r="AF27" i="46" s="1"/>
  <c r="AE26" i="46"/>
  <c r="AF26" i="46" s="1"/>
  <c r="AE25" i="46"/>
  <c r="AF25" i="46" s="1"/>
  <c r="AE24" i="46"/>
  <c r="AF24" i="46" s="1"/>
  <c r="AE23" i="46"/>
  <c r="AF23" i="46" s="1"/>
  <c r="AE22" i="46"/>
  <c r="AF22" i="46" s="1"/>
  <c r="AE21" i="46"/>
  <c r="AF21" i="46" s="1"/>
  <c r="AE20" i="46"/>
  <c r="AE19" i="46"/>
  <c r="AF19" i="46" s="1"/>
  <c r="AE18" i="46"/>
  <c r="AE17" i="46"/>
  <c r="AF17" i="46" s="1"/>
  <c r="AE16" i="46"/>
  <c r="AE15" i="46"/>
  <c r="AF15" i="46" s="1"/>
  <c r="AE18" i="36"/>
  <c r="AE29" i="36"/>
  <c r="AE81" i="44"/>
  <c r="AE75" i="44"/>
  <c r="AG75" i="44" s="1"/>
  <c r="AE62" i="44"/>
  <c r="AG62" i="44" s="1"/>
  <c r="AE61" i="44"/>
  <c r="AG61" i="44" s="1"/>
  <c r="AE60" i="44"/>
  <c r="AG60" i="44" s="1"/>
  <c r="AE59" i="44"/>
  <c r="AG59" i="44" s="1"/>
  <c r="AE58" i="44"/>
  <c r="AG58" i="44" s="1"/>
  <c r="AE57" i="44"/>
  <c r="AG57" i="44" s="1"/>
  <c r="AE52" i="44"/>
  <c r="AG52" i="44" s="1"/>
  <c r="AE49" i="44"/>
  <c r="AG49" i="44" s="1"/>
  <c r="AE48" i="44"/>
  <c r="AE47" i="44"/>
  <c r="AG47" i="44" s="1"/>
  <c r="AE46" i="44"/>
  <c r="AG46" i="44" s="1"/>
  <c r="AE45" i="44"/>
  <c r="AG45" i="44" s="1"/>
  <c r="AE44" i="44"/>
  <c r="AE43" i="44"/>
  <c r="AE42" i="44"/>
  <c r="AE41" i="44"/>
  <c r="AE40" i="44"/>
  <c r="AE39" i="44"/>
  <c r="AE38" i="44"/>
  <c r="AE37" i="44"/>
  <c r="AE36" i="44"/>
  <c r="AE35" i="44"/>
  <c r="AE34" i="44"/>
  <c r="AE33" i="44"/>
  <c r="AF33" i="44" s="1"/>
  <c r="AE32" i="44"/>
  <c r="AE31" i="44"/>
  <c r="AF31" i="44" s="1"/>
  <c r="AE30" i="44"/>
  <c r="AE29" i="44"/>
  <c r="AF29" i="44" s="1"/>
  <c r="AE28" i="44"/>
  <c r="AE27" i="44"/>
  <c r="AF27" i="44" s="1"/>
  <c r="AE26" i="44"/>
  <c r="AE25" i="44"/>
  <c r="AF25" i="44" s="1"/>
  <c r="AE24" i="44"/>
  <c r="AE23" i="44"/>
  <c r="AF23" i="44" s="1"/>
  <c r="AE22" i="44"/>
  <c r="AF22" i="44" s="1"/>
  <c r="AE21" i="44"/>
  <c r="AF21" i="44" s="1"/>
  <c r="AE20" i="44"/>
  <c r="AE19" i="44"/>
  <c r="AF19" i="44" s="1"/>
  <c r="AE18" i="44"/>
  <c r="AF18" i="44" s="1"/>
  <c r="AE17" i="44"/>
  <c r="AE16" i="44"/>
  <c r="AF16" i="44" s="1"/>
  <c r="AE15" i="44"/>
  <c r="AE23" i="37"/>
  <c r="AE27" i="41"/>
  <c r="AE26" i="41"/>
  <c r="AF26" i="41" s="1"/>
  <c r="AE25" i="41"/>
  <c r="AE24" i="41"/>
  <c r="AF24" i="41" s="1"/>
  <c r="AE23" i="41"/>
  <c r="AE21" i="41"/>
  <c r="AF21" i="41" s="1"/>
  <c r="AE20" i="41"/>
  <c r="AE19" i="41"/>
  <c r="AF19" i="41" s="1"/>
  <c r="AE18" i="41"/>
  <c r="AF18" i="41" s="1"/>
  <c r="AE17" i="41"/>
  <c r="AE27" i="35"/>
  <c r="AE26" i="35"/>
  <c r="AF26" i="35" s="1"/>
  <c r="AE25" i="35"/>
  <c r="AE24" i="35"/>
  <c r="AE23" i="35"/>
  <c r="AF23" i="35" s="1"/>
  <c r="AE21" i="35"/>
  <c r="AF21" i="35" s="1"/>
  <c r="AE20" i="35"/>
  <c r="AE19" i="35"/>
  <c r="AE18" i="35"/>
  <c r="AE17" i="35"/>
  <c r="AF17" i="35" s="1"/>
  <c r="AE27" i="36"/>
  <c r="AF27" i="36" s="1"/>
  <c r="AE26" i="36"/>
  <c r="AF26" i="36" s="1"/>
  <c r="AE25" i="36"/>
  <c r="AE24" i="36"/>
  <c r="AF24" i="36" s="1"/>
  <c r="AE23" i="36"/>
  <c r="AE21" i="36"/>
  <c r="AE20" i="36"/>
  <c r="AE19" i="36"/>
  <c r="AF19" i="36" s="1"/>
  <c r="AE17" i="36"/>
  <c r="AE27" i="37"/>
  <c r="AE26" i="37"/>
  <c r="AF26" i="37" s="1"/>
  <c r="AE25" i="37"/>
  <c r="AF25" i="37" s="1"/>
  <c r="AE24" i="37"/>
  <c r="AE21" i="37"/>
  <c r="AE20" i="37"/>
  <c r="AF20" i="37" s="1"/>
  <c r="AE19" i="37"/>
  <c r="AF19" i="37" s="1"/>
  <c r="AE18" i="37"/>
  <c r="AE17" i="37"/>
  <c r="AE27" i="38"/>
  <c r="AE26" i="38"/>
  <c r="AF26" i="38" s="1"/>
  <c r="AE25" i="38"/>
  <c r="AF25" i="38" s="1"/>
  <c r="AE24" i="38"/>
  <c r="AE23" i="38"/>
  <c r="AF23" i="38" s="1"/>
  <c r="AE21" i="38"/>
  <c r="AF21" i="38" s="1"/>
  <c r="AE20" i="38"/>
  <c r="AF20" i="38" s="1"/>
  <c r="AE19" i="38"/>
  <c r="AF19" i="38" s="1"/>
  <c r="AE18" i="38"/>
  <c r="AF18" i="38" s="1"/>
  <c r="AE17" i="38"/>
  <c r="AF27" i="35"/>
  <c r="AF18" i="35"/>
  <c r="AF27" i="37"/>
  <c r="AE23" i="43"/>
  <c r="AE24" i="43"/>
  <c r="AF24" i="43" s="1"/>
  <c r="AE25" i="43"/>
  <c r="AF25" i="43" s="1"/>
  <c r="AE26" i="43"/>
  <c r="AF26" i="43" s="1"/>
  <c r="AE27" i="43"/>
  <c r="AE17" i="43"/>
  <c r="AF17" i="43" s="1"/>
  <c r="AE18" i="43"/>
  <c r="AE19" i="43"/>
  <c r="AF19" i="43" s="1"/>
  <c r="AE20" i="43"/>
  <c r="AE21" i="43"/>
  <c r="AF21" i="43" s="1"/>
  <c r="AF18" i="43"/>
  <c r="AE81" i="43"/>
  <c r="AG81" i="43" s="1"/>
  <c r="AE75" i="43"/>
  <c r="AE62" i="43"/>
  <c r="AG62" i="43" s="1"/>
  <c r="AE61" i="43"/>
  <c r="AE60" i="43"/>
  <c r="AG60" i="43" s="1"/>
  <c r="AE59" i="43"/>
  <c r="AG59" i="43" s="1"/>
  <c r="AE58" i="43"/>
  <c r="AG58" i="43" s="1"/>
  <c r="AE57" i="43"/>
  <c r="AG57" i="43" s="1"/>
  <c r="AE52" i="43"/>
  <c r="AG52" i="43" s="1"/>
  <c r="AE49" i="43"/>
  <c r="AE48" i="43"/>
  <c r="AG48" i="43" s="1"/>
  <c r="AE47" i="43"/>
  <c r="AE46" i="43"/>
  <c r="AG46" i="43" s="1"/>
  <c r="AE45" i="43"/>
  <c r="AE44" i="43"/>
  <c r="AE43" i="43"/>
  <c r="AE42" i="43"/>
  <c r="AE41" i="43"/>
  <c r="AE40" i="43"/>
  <c r="AE39" i="43"/>
  <c r="AE38" i="43"/>
  <c r="AE37" i="43"/>
  <c r="AE36" i="43"/>
  <c r="AE35" i="43"/>
  <c r="AE34" i="43"/>
  <c r="AE33" i="43"/>
  <c r="AF33" i="43" s="1"/>
  <c r="AE32" i="43"/>
  <c r="AF32" i="43" s="1"/>
  <c r="AE31" i="43"/>
  <c r="AF31" i="43" s="1"/>
  <c r="AE30" i="43"/>
  <c r="AF30" i="43" s="1"/>
  <c r="AE29" i="43"/>
  <c r="AF29" i="43" s="1"/>
  <c r="AE28" i="43"/>
  <c r="AE22" i="43"/>
  <c r="AF22" i="43" s="1"/>
  <c r="AE16" i="43"/>
  <c r="AF16" i="43" s="1"/>
  <c r="AE15" i="43"/>
  <c r="AE81" i="41"/>
  <c r="AG81" i="41" s="1"/>
  <c r="AE75" i="41"/>
  <c r="AG75" i="41" s="1"/>
  <c r="AE62" i="41"/>
  <c r="AE61" i="41"/>
  <c r="AE60" i="41"/>
  <c r="AG60" i="41" s="1"/>
  <c r="AE59" i="41"/>
  <c r="AG59" i="41" s="1"/>
  <c r="AE58" i="41"/>
  <c r="AG58" i="41" s="1"/>
  <c r="AE57" i="41"/>
  <c r="AE52" i="41"/>
  <c r="AG52" i="41" s="1"/>
  <c r="AE49" i="41"/>
  <c r="AE48" i="41"/>
  <c r="AG48" i="41" s="1"/>
  <c r="AE47" i="41"/>
  <c r="AG47" i="41" s="1"/>
  <c r="AE46" i="41"/>
  <c r="AG46" i="41" s="1"/>
  <c r="AE45" i="41"/>
  <c r="AG45" i="41" s="1"/>
  <c r="AE44" i="41"/>
  <c r="AG44" i="41" s="1"/>
  <c r="AE43" i="41"/>
  <c r="AE42" i="41"/>
  <c r="AE41" i="41"/>
  <c r="AE40" i="41"/>
  <c r="AE39" i="41"/>
  <c r="AE38" i="41"/>
  <c r="AE37" i="41"/>
  <c r="AE36" i="41"/>
  <c r="AE35" i="41"/>
  <c r="AE34" i="41"/>
  <c r="AE33" i="41"/>
  <c r="AF33" i="41" s="1"/>
  <c r="AE32" i="41"/>
  <c r="AF32" i="41" s="1"/>
  <c r="AE31" i="41"/>
  <c r="AF31" i="41" s="1"/>
  <c r="AE30" i="41"/>
  <c r="AE29" i="41"/>
  <c r="AF29" i="41" s="1"/>
  <c r="AE28" i="41"/>
  <c r="AF28" i="41" s="1"/>
  <c r="AE22" i="41"/>
  <c r="AF22" i="41" s="1"/>
  <c r="AE16" i="41"/>
  <c r="AF16" i="41" s="1"/>
  <c r="AE15" i="41"/>
  <c r="AE15" i="38"/>
  <c r="AE22" i="38"/>
  <c r="AE33" i="38"/>
  <c r="AE35" i="38"/>
  <c r="AE36" i="38"/>
  <c r="AE37" i="38"/>
  <c r="AE39" i="38"/>
  <c r="AE41" i="38"/>
  <c r="AE38" i="38"/>
  <c r="AE43" i="38"/>
  <c r="AE44" i="38"/>
  <c r="AE45" i="38"/>
  <c r="AE46" i="38"/>
  <c r="AG46" i="38" s="1"/>
  <c r="AE48" i="38"/>
  <c r="AE49" i="38"/>
  <c r="AE53" i="38"/>
  <c r="AE54" i="38"/>
  <c r="AE58" i="38"/>
  <c r="AE60" i="38"/>
  <c r="AE62" i="38"/>
  <c r="AG62" i="38" s="1"/>
  <c r="AE63" i="38"/>
  <c r="AE66" i="38"/>
  <c r="AE69" i="38"/>
  <c r="AE70" i="38"/>
  <c r="AE72" i="38"/>
  <c r="AE74" i="38"/>
  <c r="AE75" i="38"/>
  <c r="AE16" i="37"/>
  <c r="AF16" i="37" s="1"/>
  <c r="AE41" i="37"/>
  <c r="AE33" i="37"/>
  <c r="AF33" i="37" s="1"/>
  <c r="AE34" i="37"/>
  <c r="AE36" i="37"/>
  <c r="AE39" i="37"/>
  <c r="AE44" i="37"/>
  <c r="AE46" i="37"/>
  <c r="AG46" i="37" s="1"/>
  <c r="AE48" i="37"/>
  <c r="AG48" i="37" s="1"/>
  <c r="AE52" i="37"/>
  <c r="AE58" i="37"/>
  <c r="AE73" i="37"/>
  <c r="AE75" i="37"/>
  <c r="AG75" i="37" s="1"/>
  <c r="AE76" i="37"/>
  <c r="AE15" i="36"/>
  <c r="AE33" i="36"/>
  <c r="AE34" i="36"/>
  <c r="AE35" i="36"/>
  <c r="AE37" i="36"/>
  <c r="AE36" i="36"/>
  <c r="AE39" i="36"/>
  <c r="AE41" i="36"/>
  <c r="AE38" i="36"/>
  <c r="AE43" i="36"/>
  <c r="AE46" i="36"/>
  <c r="AG46" i="36" s="1"/>
  <c r="AE48" i="36"/>
  <c r="AE52" i="36"/>
  <c r="AG52" i="36" s="1"/>
  <c r="AE62" i="36"/>
  <c r="AG62" i="36" s="1"/>
  <c r="AE75" i="36"/>
  <c r="AE22" i="36"/>
  <c r="AE44" i="36"/>
  <c r="AG48" i="36"/>
  <c r="AG81" i="38"/>
  <c r="AE80" i="38"/>
  <c r="AE76" i="38"/>
  <c r="AE73" i="38"/>
  <c r="AE71" i="38"/>
  <c r="AE68" i="38"/>
  <c r="AE67" i="38"/>
  <c r="AE65" i="38"/>
  <c r="AE64" i="38"/>
  <c r="AE61" i="38"/>
  <c r="AE59" i="38"/>
  <c r="AE57" i="38"/>
  <c r="AG57" i="38" s="1"/>
  <c r="AE56" i="38"/>
  <c r="AE55" i="38"/>
  <c r="AE52" i="38"/>
  <c r="AG52" i="38" s="1"/>
  <c r="AE51" i="38"/>
  <c r="AE50" i="38"/>
  <c r="AE47" i="38"/>
  <c r="AG47" i="38" s="1"/>
  <c r="AE42" i="38"/>
  <c r="AE40" i="38"/>
  <c r="AE34" i="38"/>
  <c r="AE32" i="38"/>
  <c r="AF32" i="38" s="1"/>
  <c r="AE31" i="38"/>
  <c r="AE29" i="38"/>
  <c r="AE28" i="38"/>
  <c r="AE30" i="38"/>
  <c r="AF30" i="38" s="1"/>
  <c r="AE16" i="38"/>
  <c r="AE80" i="37"/>
  <c r="AE74" i="37"/>
  <c r="AE72" i="37"/>
  <c r="AE71" i="37"/>
  <c r="AE70" i="37"/>
  <c r="AE69" i="37"/>
  <c r="AE68" i="37"/>
  <c r="AE67" i="37"/>
  <c r="AE66" i="37"/>
  <c r="AE65" i="37"/>
  <c r="AE64" i="37"/>
  <c r="AE63" i="37"/>
  <c r="AE62" i="37"/>
  <c r="AE61" i="37"/>
  <c r="AE60" i="37"/>
  <c r="AE59" i="37"/>
  <c r="AE57" i="37"/>
  <c r="AE56" i="37"/>
  <c r="AE55" i="37"/>
  <c r="AE54" i="37"/>
  <c r="AE53" i="37"/>
  <c r="AE51" i="37"/>
  <c r="AE50" i="37"/>
  <c r="AE49" i="37"/>
  <c r="AE47" i="37"/>
  <c r="AE45" i="37"/>
  <c r="AG45" i="37" s="1"/>
  <c r="AE43" i="37"/>
  <c r="AE42" i="37"/>
  <c r="AE40" i="37"/>
  <c r="AE38" i="37"/>
  <c r="AE37" i="37"/>
  <c r="AE35" i="37"/>
  <c r="AE32" i="37"/>
  <c r="AE31" i="37"/>
  <c r="AF31" i="37" s="1"/>
  <c r="AE22" i="37"/>
  <c r="AF22" i="37" s="1"/>
  <c r="AE29" i="37"/>
  <c r="AF29" i="37" s="1"/>
  <c r="AE28" i="37"/>
  <c r="AE30" i="37"/>
  <c r="AE15" i="37"/>
  <c r="AF15" i="37" s="1"/>
  <c r="AE81" i="36"/>
  <c r="AG81" i="36" s="1"/>
  <c r="AE80" i="36"/>
  <c r="AE76" i="36"/>
  <c r="AE74" i="36"/>
  <c r="AE73" i="36"/>
  <c r="AE72" i="36"/>
  <c r="AE71" i="36"/>
  <c r="AE70" i="36"/>
  <c r="AE69" i="36"/>
  <c r="AE68" i="36"/>
  <c r="AE67" i="36"/>
  <c r="AE66" i="36"/>
  <c r="AE65" i="36"/>
  <c r="AE64" i="36"/>
  <c r="AE63" i="36"/>
  <c r="AE61" i="36"/>
  <c r="AE60" i="36"/>
  <c r="AE59" i="36"/>
  <c r="AE58" i="36"/>
  <c r="AE57" i="36"/>
  <c r="AG57" i="36" s="1"/>
  <c r="AE56" i="36"/>
  <c r="AE55" i="36"/>
  <c r="AE54" i="36"/>
  <c r="AE53" i="36"/>
  <c r="AE51" i="36"/>
  <c r="AE50" i="36"/>
  <c r="AE49" i="36"/>
  <c r="AG49" i="36" s="1"/>
  <c r="AE47" i="36"/>
  <c r="AE45" i="36"/>
  <c r="AG45" i="36" s="1"/>
  <c r="AE42" i="36"/>
  <c r="AE40" i="36"/>
  <c r="AE32" i="36"/>
  <c r="AF32" i="36" s="1"/>
  <c r="AE31" i="36"/>
  <c r="AF31" i="36" s="1"/>
  <c r="AE28" i="36"/>
  <c r="AE30" i="36"/>
  <c r="AE16" i="36"/>
  <c r="AF16" i="36" s="1"/>
  <c r="AE81" i="35"/>
  <c r="AG81" i="35" s="1"/>
  <c r="AE75" i="35"/>
  <c r="AG75" i="35" s="1"/>
  <c r="AE62" i="35"/>
  <c r="AE61" i="35"/>
  <c r="AE60" i="35"/>
  <c r="AG60" i="35" s="1"/>
  <c r="AE59" i="35"/>
  <c r="AG59" i="35" s="1"/>
  <c r="AE58" i="35"/>
  <c r="AE57" i="35"/>
  <c r="AE52" i="35"/>
  <c r="AG52" i="35" s="1"/>
  <c r="AE49" i="35"/>
  <c r="AG49" i="35" s="1"/>
  <c r="AE48" i="35"/>
  <c r="AG48" i="35" s="1"/>
  <c r="AE47" i="35"/>
  <c r="AG47" i="35" s="1"/>
  <c r="AE46" i="35"/>
  <c r="AG46" i="35" s="1"/>
  <c r="AE45" i="35"/>
  <c r="AG45" i="35" s="1"/>
  <c r="AE44" i="35"/>
  <c r="AG44" i="35" s="1"/>
  <c r="AE43" i="35"/>
  <c r="AE42" i="35"/>
  <c r="AE41" i="35"/>
  <c r="AE40" i="35"/>
  <c r="AE39" i="35"/>
  <c r="AE38" i="35"/>
  <c r="AE37" i="35"/>
  <c r="AE36" i="35"/>
  <c r="AE35" i="35"/>
  <c r="AE34" i="35"/>
  <c r="AE33" i="35"/>
  <c r="AF33" i="35" s="1"/>
  <c r="AE32" i="35"/>
  <c r="AF32" i="35" s="1"/>
  <c r="AE31" i="35"/>
  <c r="AF31" i="35" s="1"/>
  <c r="AE22" i="35"/>
  <c r="AF22" i="35" s="1"/>
  <c r="AE29" i="35"/>
  <c r="AF29" i="35" s="1"/>
  <c r="AE28" i="35"/>
  <c r="AF28" i="35" s="1"/>
  <c r="AE30" i="35"/>
  <c r="AF30" i="35" s="1"/>
  <c r="AE16" i="35"/>
  <c r="AF16" i="35" s="1"/>
  <c r="AE15" i="35"/>
  <c r="AF15" i="35" s="1"/>
  <c r="AG81" i="37"/>
  <c r="AF27" i="38"/>
  <c r="AG43" i="43" l="1"/>
  <c r="AG43" i="41"/>
  <c r="AG43" i="44"/>
  <c r="AG43" i="46"/>
  <c r="AG62" i="46"/>
  <c r="AF20" i="44"/>
  <c r="AG44" i="44"/>
  <c r="AG81" i="44"/>
  <c r="AF15" i="44"/>
  <c r="AF17" i="44"/>
  <c r="AF24" i="44"/>
  <c r="AF26" i="44"/>
  <c r="AF28" i="44"/>
  <c r="AF30" i="44"/>
  <c r="AF32" i="44"/>
  <c r="AG48" i="44"/>
  <c r="AF15" i="43"/>
  <c r="AF28" i="43"/>
  <c r="AG44" i="43"/>
  <c r="AF27" i="43"/>
  <c r="AF23" i="43"/>
  <c r="AG45" i="43"/>
  <c r="AG47" i="43"/>
  <c r="AG49" i="43"/>
  <c r="AG61" i="43"/>
  <c r="AG75" i="43"/>
  <c r="AF20" i="43"/>
  <c r="AG49" i="41"/>
  <c r="AG57" i="41"/>
  <c r="AG61" i="41"/>
  <c r="AF17" i="41"/>
  <c r="AF23" i="41"/>
  <c r="AF27" i="41"/>
  <c r="AF15" i="41"/>
  <c r="AF30" i="41"/>
  <c r="AG62" i="41"/>
  <c r="AF20" i="41"/>
  <c r="AF25" i="41"/>
  <c r="AG57" i="35"/>
  <c r="AG62" i="35"/>
  <c r="AF19" i="35"/>
  <c r="AF24" i="35"/>
  <c r="AG43" i="35"/>
  <c r="AF20" i="35"/>
  <c r="AF25" i="35"/>
  <c r="AG58" i="35"/>
  <c r="AG61" i="35"/>
  <c r="AF33" i="36"/>
  <c r="AF30" i="36"/>
  <c r="AF28" i="36"/>
  <c r="AG47" i="36"/>
  <c r="AF22" i="36"/>
  <c r="AF29" i="36"/>
  <c r="AG44" i="36"/>
  <c r="AF23" i="36"/>
  <c r="AF20" i="36"/>
  <c r="AF21" i="36"/>
  <c r="AF15" i="36"/>
  <c r="AG75" i="36"/>
  <c r="AF17" i="36"/>
  <c r="AF25" i="36"/>
  <c r="AF18" i="36"/>
  <c r="AF17" i="37"/>
  <c r="AF18" i="37"/>
  <c r="AF30" i="37"/>
  <c r="AG44" i="37"/>
  <c r="AG47" i="37"/>
  <c r="AG62" i="37"/>
  <c r="AF28" i="37"/>
  <c r="AF32" i="37"/>
  <c r="AG49" i="37"/>
  <c r="AG43" i="37"/>
  <c r="AG52" i="37"/>
  <c r="AF21" i="37"/>
  <c r="AG57" i="37"/>
  <c r="AF23" i="37"/>
  <c r="AF24" i="37"/>
  <c r="AF16" i="38"/>
  <c r="AF28" i="38"/>
  <c r="AF22" i="38"/>
  <c r="AG75" i="38"/>
  <c r="AF29" i="38"/>
  <c r="AG44" i="38"/>
  <c r="AF31" i="38"/>
  <c r="AG43" i="38"/>
  <c r="AG48" i="38"/>
  <c r="AF33" i="38"/>
  <c r="AF15" i="38"/>
  <c r="AG49" i="38"/>
  <c r="AG45" i="38"/>
  <c r="AF17" i="38"/>
  <c r="AF24" i="38"/>
  <c r="AG52" i="48"/>
  <c r="AG58" i="48"/>
  <c r="AG60" i="48"/>
  <c r="AG62" i="48"/>
  <c r="AF17" i="48"/>
  <c r="AG59" i="49"/>
  <c r="AG81" i="49"/>
  <c r="AF16" i="49"/>
  <c r="AF18" i="49"/>
  <c r="AF20" i="49"/>
  <c r="AF22" i="49"/>
  <c r="AF24" i="49"/>
  <c r="AF32" i="49"/>
  <c r="AF15" i="49"/>
  <c r="AF19" i="49"/>
  <c r="AF23" i="49"/>
  <c r="AF29" i="49"/>
  <c r="AF31" i="49"/>
  <c r="AG57" i="46"/>
  <c r="AG75" i="46"/>
  <c r="AF16" i="46"/>
  <c r="AF20" i="46"/>
  <c r="AG45" i="46"/>
  <c r="AG47" i="46"/>
  <c r="AG49" i="46"/>
  <c r="AF26" i="48"/>
  <c r="AF16" i="48"/>
  <c r="AG48" i="48"/>
  <c r="AG43" i="49"/>
  <c r="AF17" i="49"/>
  <c r="AF21" i="49"/>
  <c r="AF25" i="49"/>
  <c r="AF33" i="49"/>
  <c r="AG62" i="49"/>
  <c r="AG45" i="49"/>
  <c r="AG57" i="49"/>
  <c r="AG61" i="49"/>
  <c r="AG75" i="49"/>
  <c r="AG48" i="49"/>
  <c r="AF18" i="46"/>
  <c r="AG46" i="46"/>
  <c r="AG48" i="46"/>
  <c r="AF27" i="49"/>
  <c r="AG47" i="49"/>
  <c r="AG49" i="49"/>
  <c r="AF26" i="49"/>
  <c r="AF28" i="49"/>
  <c r="AF30" i="49"/>
  <c r="AG46" i="49"/>
  <c r="AG43" i="48"/>
  <c r="AF15" i="48"/>
  <c r="AF31" i="48"/>
  <c r="AF33" i="48"/>
  <c r="AG61" i="48"/>
  <c r="AG75" i="48"/>
  <c r="AF28" i="48"/>
  <c r="AF30" i="48"/>
  <c r="AF32" i="48"/>
  <c r="AG44" i="48"/>
  <c r="AG46" i="48"/>
  <c r="AF21" i="48"/>
  <c r="AG45" i="48"/>
  <c r="AF20" i="48"/>
  <c r="AF22" i="48"/>
  <c r="AG57" i="48"/>
  <c r="AG59" i="48"/>
  <c r="AG81" i="48"/>
  <c r="AF27" i="48"/>
  <c r="AF24" i="48"/>
  <c r="AF18" i="48"/>
  <c r="AG43" i="36"/>
</calcChain>
</file>

<file path=xl/sharedStrings.xml><?xml version="1.0" encoding="utf-8"?>
<sst xmlns="http://schemas.openxmlformats.org/spreadsheetml/2006/main" count="3748" uniqueCount="250">
  <si>
    <t>URUGUAY</t>
  </si>
  <si>
    <t>seno</t>
  </si>
  <si>
    <t>comb.</t>
  </si>
  <si>
    <t xml:space="preserve">producción </t>
  </si>
  <si>
    <t xml:space="preserve">importación </t>
  </si>
  <si>
    <t xml:space="preserve">exportación </t>
  </si>
  <si>
    <t xml:space="preserve">pérdidas </t>
  </si>
  <si>
    <t xml:space="preserve">variación inventario </t>
  </si>
  <si>
    <t>no utilizada</t>
  </si>
  <si>
    <t>ajustes</t>
  </si>
  <si>
    <t>OFERTA</t>
  </si>
  <si>
    <t>refinerías</t>
  </si>
  <si>
    <t>carboneras</t>
  </si>
  <si>
    <t xml:space="preserve">plantas de gas </t>
  </si>
  <si>
    <t xml:space="preserve">coquerías </t>
  </si>
  <si>
    <t>ktep</t>
  </si>
  <si>
    <t>petróleo</t>
  </si>
  <si>
    <t>gas</t>
  </si>
  <si>
    <t>natural</t>
  </si>
  <si>
    <t>hidro-</t>
  </si>
  <si>
    <t>leña</t>
  </si>
  <si>
    <t>residuos</t>
  </si>
  <si>
    <t>biomasa</t>
  </si>
  <si>
    <t>carbón</t>
  </si>
  <si>
    <t>mineral</t>
  </si>
  <si>
    <t>nafta</t>
  </si>
  <si>
    <t>liviana</t>
  </si>
  <si>
    <t>aviación</t>
  </si>
  <si>
    <t>quero-</t>
  </si>
  <si>
    <t>turbo-</t>
  </si>
  <si>
    <t>oil</t>
  </si>
  <si>
    <t>no</t>
  </si>
  <si>
    <t>fuel</t>
  </si>
  <si>
    <t>manuf.</t>
  </si>
  <si>
    <t>vegetal</t>
  </si>
  <si>
    <t>electri-</t>
  </si>
  <si>
    <t>cidad</t>
  </si>
  <si>
    <t>automot.</t>
  </si>
  <si>
    <t>total</t>
  </si>
  <si>
    <t>energía primaria</t>
  </si>
  <si>
    <t>BALANCE</t>
  </si>
  <si>
    <t xml:space="preserve">OFERTA BRUTA </t>
  </si>
  <si>
    <t>CONSUMO NETO TOTAL</t>
  </si>
  <si>
    <t>consumo propio</t>
  </si>
  <si>
    <t>CONSUMO FINAL TOTAL</t>
  </si>
  <si>
    <t>consumo final no energético</t>
  </si>
  <si>
    <t>residencial</t>
  </si>
  <si>
    <t>transporte</t>
  </si>
  <si>
    <t>industrial</t>
  </si>
  <si>
    <t>no identificado</t>
  </si>
  <si>
    <t>CONSUMO FINAL ENERGÉTICO</t>
  </si>
  <si>
    <t>destilerías de biomasa</t>
  </si>
  <si>
    <t>ferroviario</t>
  </si>
  <si>
    <t>frigoríficos</t>
  </si>
  <si>
    <t>lácteos</t>
  </si>
  <si>
    <t>molinos</t>
  </si>
  <si>
    <t>otras alimenticias</t>
  </si>
  <si>
    <t>textiles</t>
  </si>
  <si>
    <t>cuero</t>
  </si>
  <si>
    <t>madera</t>
  </si>
  <si>
    <t>pesca</t>
  </si>
  <si>
    <t>comercial/servicios/sector público</t>
  </si>
  <si>
    <t>glp</t>
  </si>
  <si>
    <t>eólica</t>
  </si>
  <si>
    <t>solar</t>
  </si>
  <si>
    <t>bioetanol</t>
  </si>
  <si>
    <t>coque de</t>
  </si>
  <si>
    <t xml:space="preserve">coque de </t>
  </si>
  <si>
    <t>biocom-</t>
  </si>
  <si>
    <t>interior</t>
  </si>
  <si>
    <t>energético</t>
  </si>
  <si>
    <t>cemento</t>
  </si>
  <si>
    <t>alumbrado público</t>
  </si>
  <si>
    <t>electricidad, gas y agua</t>
  </si>
  <si>
    <t>resto</t>
  </si>
  <si>
    <t>carretero</t>
  </si>
  <si>
    <t>aéreo</t>
  </si>
  <si>
    <t>bebidas y tabaco</t>
  </si>
  <si>
    <t>química, caucho y plástico</t>
  </si>
  <si>
    <t>marítimo y fluvial</t>
  </si>
  <si>
    <t>otras manufactureras y construcción</t>
  </si>
  <si>
    <t>papel y celulosa</t>
  </si>
  <si>
    <t>centrales eléctricas autoproducción</t>
  </si>
  <si>
    <t>se oculta</t>
  </si>
  <si>
    <t>pérdidas
transfor.</t>
  </si>
  <si>
    <t>p</t>
  </si>
  <si>
    <t>cm</t>
  </si>
  <si>
    <t>gn</t>
  </si>
  <si>
    <t>h</t>
  </si>
  <si>
    <t>e</t>
  </si>
  <si>
    <t>rb</t>
  </si>
  <si>
    <t>b</t>
  </si>
  <si>
    <t>ob</t>
  </si>
  <si>
    <t>t</t>
  </si>
  <si>
    <t>so</t>
  </si>
  <si>
    <t>nl</t>
  </si>
  <si>
    <t>nav</t>
  </si>
  <si>
    <t>nau</t>
  </si>
  <si>
    <t>q</t>
  </si>
  <si>
    <t>t2</t>
  </si>
  <si>
    <t>jet</t>
  </si>
  <si>
    <t>do</t>
  </si>
  <si>
    <t>go</t>
  </si>
  <si>
    <t>fo</t>
  </si>
  <si>
    <t>cp</t>
  </si>
  <si>
    <t>ne</t>
  </si>
  <si>
    <t>gf</t>
  </si>
  <si>
    <t>gm</t>
  </si>
  <si>
    <t>be</t>
  </si>
  <si>
    <t>bo</t>
  </si>
  <si>
    <t>cc</t>
  </si>
  <si>
    <t>cv</t>
  </si>
  <si>
    <t>ee</t>
  </si>
  <si>
    <t>ptr</t>
  </si>
  <si>
    <t>t3</t>
  </si>
  <si>
    <t>le</t>
  </si>
  <si>
    <t>BALANCE ENERGÉTICO NACIONAL</t>
  </si>
  <si>
    <t>OBSERVACIONES GENERALES:</t>
  </si>
  <si>
    <t>1 ktep = 1.000 tep</t>
  </si>
  <si>
    <t>1 tep   = 10.000.000 kcal</t>
  </si>
  <si>
    <t>-</t>
  </si>
  <si>
    <t>links a matrices:</t>
  </si>
  <si>
    <t>OBSERVACIONES PARTICULARES:</t>
  </si>
  <si>
    <t>AÑO 2010</t>
  </si>
  <si>
    <t>AÑOS 2011-2012</t>
  </si>
  <si>
    <t>AÑO 2013</t>
  </si>
  <si>
    <t>bustibles</t>
  </si>
  <si>
    <t>energía</t>
  </si>
  <si>
    <t>ENERGÉTICO 2010</t>
  </si>
  <si>
    <t>centrales eléctricas servicio público</t>
  </si>
  <si>
    <t>CENTROS DE TRANSFORMACIÓN</t>
  </si>
  <si>
    <t>gasolina</t>
  </si>
  <si>
    <t>ENERGÉTICO 2013</t>
  </si>
  <si>
    <t>ENERGÉTICO 2012</t>
  </si>
  <si>
    <t>ENERGÉTICO 2011</t>
  </si>
  <si>
    <t>1)</t>
  </si>
  <si>
    <t>2)</t>
  </si>
  <si>
    <t>3)</t>
  </si>
  <si>
    <t>4)</t>
  </si>
  <si>
    <t>5)</t>
  </si>
  <si>
    <t>6)</t>
  </si>
  <si>
    <t>7)</t>
  </si>
  <si>
    <t>10)</t>
  </si>
  <si>
    <t>9)</t>
  </si>
  <si>
    <t>8)</t>
  </si>
  <si>
    <t>carbón mineral:</t>
  </si>
  <si>
    <t>hidroenergía:</t>
  </si>
  <si>
    <t>solar:</t>
  </si>
  <si>
    <t>A continuación, se detallan ciertas aclaraciones para algunas denominaciones de fuentes primarias que se incluyen en la matriz:</t>
  </si>
  <si>
    <t>A continuación, se detallan ciertas aclaraciones para algunas denominaciones de fuentes secundarias que se incluyen en la matriz:</t>
  </si>
  <si>
    <t>incluye coque de petróleo calcinado, sin calcinar y coque de refinería. Hasta BEN2012 se denominaba "otros energéticos".</t>
  </si>
  <si>
    <t>corresponde a coque de hulla.</t>
  </si>
  <si>
    <t>gasolina automotora:</t>
  </si>
  <si>
    <t>coque de petróleo:</t>
  </si>
  <si>
    <t>no energético:</t>
  </si>
  <si>
    <t>coque de carbón:</t>
  </si>
  <si>
    <t>se considera equivalente teórico.</t>
  </si>
  <si>
    <t>11)</t>
  </si>
  <si>
    <t>Con la puesta en marcha de la planta desulfurizadora, se incluye el azufre líquido como nuevo producto dentro de la denominación "no energético".</t>
  </si>
  <si>
    <t>Desde setiembre 2011 hasta enero 2012 la refinería estuvo parada por mantenimiento.</t>
  </si>
  <si>
    <t>12)</t>
  </si>
  <si>
    <t/>
  </si>
  <si>
    <t>No hubo importación de electricidad durante 2013.</t>
  </si>
  <si>
    <t>ENERGÉTICO 2014</t>
  </si>
  <si>
    <t>AÑO 2014</t>
  </si>
  <si>
    <t>No hubo importación de electricidad durante 2014.</t>
  </si>
  <si>
    <t>14)</t>
  </si>
  <si>
    <t>incluye energía solar fotovoltaica y energía solar térmica.</t>
  </si>
  <si>
    <t>gasoil:</t>
  </si>
  <si>
    <t>no incluye biodiésel que se informa de manera separada.</t>
  </si>
  <si>
    <t>AÑO 2015</t>
  </si>
  <si>
    <t>Se comienza a informar la energía solar (fotovoltaica y térmica) en la matriz de resultados.</t>
  </si>
  <si>
    <t>diésel</t>
  </si>
  <si>
    <t>gasoil</t>
  </si>
  <si>
    <t>fueloil</t>
  </si>
  <si>
    <t>biodiésel</t>
  </si>
  <si>
    <t>búnker internacional</t>
  </si>
  <si>
    <t>plantas de biodiésel</t>
  </si>
  <si>
    <t>Montevideo</t>
  </si>
  <si>
    <t>centrales térmicas (fósil)</t>
  </si>
  <si>
    <t>centrales térmicas (biomasa)</t>
  </si>
  <si>
    <t>generadores hidráulicos</t>
  </si>
  <si>
    <t>generadores eólicos</t>
  </si>
  <si>
    <t>generadores solares</t>
  </si>
  <si>
    <t>ENERGÉTICO 2015</t>
  </si>
  <si>
    <t>15)</t>
  </si>
  <si>
    <t>Se comienza a informar la apertura por tipo de fuente energética para los centros de transformación centrales eléctricas de servicio público y de autoproducción.</t>
  </si>
  <si>
    <t>16)</t>
  </si>
  <si>
    <t>No hubo importación de electricidad en 2015; existió un intercambio con Argentina considerado "energía de devolución".</t>
  </si>
  <si>
    <t>ENERGÉTICO 2016</t>
  </si>
  <si>
    <t>AÑO 2016</t>
  </si>
  <si>
    <t>17)</t>
  </si>
  <si>
    <t>electricidad:</t>
  </si>
  <si>
    <t xml:space="preserve">No hubo importación de electricidad en 2016. Existió un intercambio con Argentina considerado "energía de devolución" y pruebas de ensayos con la nueva </t>
  </si>
  <si>
    <t>interconexión con Brasil.</t>
  </si>
  <si>
    <t>ENERGÉTICO 2017</t>
  </si>
  <si>
    <t>AÑO 2017</t>
  </si>
  <si>
    <t>18)</t>
  </si>
  <si>
    <t>adm. pública y defensa</t>
  </si>
  <si>
    <t>19)</t>
  </si>
  <si>
    <t>gas natural:</t>
  </si>
  <si>
    <t>Los flujos energéticos se expresan en ktep (miles de toneladas equivalentes de petróleo), referidos al poder calorífico inferior (PCI).</t>
  </si>
  <si>
    <t>los datos están considerados en condiciones estándar (1 atm y 15°C).</t>
  </si>
  <si>
    <t>La refinería estuvo parada gran parte del año 2017 por mantenimiento programado de sus unidades (entre febrero y setiembre).</t>
  </si>
  <si>
    <t>20)</t>
  </si>
  <si>
    <t>No hubo importación de electricidad. Existió intercambio con Brasil asociado a pruebas de ensayos de la nueva interconexión.</t>
  </si>
  <si>
    <t>ENERGÉTICO 2018</t>
  </si>
  <si>
    <t>AÑO 2018</t>
  </si>
  <si>
    <t xml:space="preserve">En 2018 hubo importación de electricidad desde Argentina en modalidad “contingente”, con costo asociado.          
</t>
  </si>
  <si>
    <t>Desde Brasil, si bien se registró una importación marginal de electricidad, la misma correspondió a modalidad “pruebas de ensayo” con la nueva interconexión, sin costo asociado.</t>
  </si>
  <si>
    <t>el consumo eléctrico asociado al transporte a partir de 2016 incluye flotas cautivas y particulares.</t>
  </si>
  <si>
    <t>ENERGÉTICO 2019</t>
  </si>
  <si>
    <t>AÑO 2019</t>
  </si>
  <si>
    <t>incluye solventes, lubricantes, asfaltos y azufre líquido.</t>
  </si>
  <si>
    <t>industriales</t>
  </si>
  <si>
    <t>ri</t>
  </si>
  <si>
    <t>agro</t>
  </si>
  <si>
    <t>avícolas</t>
  </si>
  <si>
    <t>resto agro</t>
  </si>
  <si>
    <t>minería</t>
  </si>
  <si>
    <t>actividades primarias</t>
  </si>
  <si>
    <t>residuos de biomasa:</t>
  </si>
  <si>
    <t>residuos industriales:</t>
  </si>
  <si>
    <t>incluye supergás y propano.</t>
  </si>
  <si>
    <t>no incluye bioetanol que se informa de manera separada. Las exportaciones corresponden a isomeratos, reformados y nafta petroquímica.</t>
  </si>
  <si>
    <t xml:space="preserve">incluye desechos tales como neumáticos fuera de uso, aceites usados, hidrocarburos recuperados de aguas de sentina, residuos de la industria del </t>
  </si>
  <si>
    <t>biodiésel, etc.</t>
  </si>
  <si>
    <t>Se adopta un formato de matriz común para todos los años. En algunos casos, existen fuentes energéticas y centros de transformación que se presentan "ocultos" por no</t>
  </si>
  <si>
    <t>corresponder para el año particular que se esté informando.</t>
  </si>
  <si>
    <t xml:space="preserve">Para las fuentes secundarias, se comienza a informar las ventas a búnker internacional de manera separada a las exportaciones. Hasta el año 2012 inclusive este ítem está </t>
  </si>
  <si>
    <t>incluido bajo la denominación "exportación".</t>
  </si>
  <si>
    <t>Se comienza a informar el consumo final energético con una mayor desagregación por sector. Para aquellos consumos sectoriales menores a 1ktep no se informa la apertura</t>
  </si>
  <si>
    <t>por ser valores muy pequeños, salvo en aquellos casos que corresponda a un solo subsector. Para otros casos, tampoco se realiza la apertura por corresponder una sola</t>
  </si>
  <si>
    <t>empresa por sector, por lo cual se debe informar el consumo agrupado. Finalmente, existen casos en que no se realiza la apertura dentro del sector por no disponer de</t>
  </si>
  <si>
    <t>información adecuada para su clasificación.</t>
  </si>
  <si>
    <t xml:space="preserve">En 2019, hubo importación marginal de electricidad desde Brasil en modalidad de “intercambio energético”, definido como energía de devolución sin costo asociado en el </t>
  </si>
  <si>
    <t>marco del convenio de interconexión.</t>
  </si>
  <si>
    <t>13)</t>
  </si>
  <si>
    <t>glp:</t>
  </si>
  <si>
    <t>incluye cáscara de arroz y de girasol, bagazo de caña, licor negro, gases olorosos, metanol, casullo de cebada, residuos de la industria maderera y rumen.</t>
  </si>
  <si>
    <t xml:space="preserve">biocombustibles: </t>
  </si>
  <si>
    <t>considera la producción de bioetanol y biodiésel.</t>
  </si>
  <si>
    <t>energía secundaria</t>
  </si>
  <si>
    <t>incluye antracita, turba, alquitranes de hulla y brea. No se considera la turba de uso no energético, según metodología IRES.</t>
  </si>
  <si>
    <t xml:space="preserve">Se comienza a informar una nueva fuente de energía primaria denominada "residuos industriales". </t>
  </si>
  <si>
    <t>primaria igual a la producción de bioetanol y biodiésel.</t>
  </si>
  <si>
    <t>Se comienzan a informar los biocombustibles dentro de las fuentes de energía secundarias. Para la fuente de energía primaria "biocombustibles" se considera la biomasa</t>
  </si>
  <si>
    <t>bioetanol:</t>
  </si>
  <si>
    <t>se considera solamente la producción con fines energéticos.</t>
  </si>
  <si>
    <t>biodiésel: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</si>
</sst>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0_)"/>
    <numFmt numFmtId="166" formatCode="0.00_)"/>
    <numFmt numFmtId="167" formatCode="0.0"/>
    <numFmt numFmtId="168" formatCode="#,##0.0"/>
    <numFmt numFmtId="169" formatCode="0.000"/>
  </numFmts>
  <fonts count="29" x14ac:knownFonts="1">
    <font>
      <sz val="10"/>
      <name val="Arial"/>
    </font>
    <font>
      <sz val="10"/>
      <name val="Arial"/>
      <family val="2"/>
    </font>
    <font>
      <sz val="12"/>
      <name val="Courier"/>
      <family val="3"/>
    </font>
    <font>
      <u/>
      <sz val="10"/>
      <color indexed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7"/>
      <name val="Verdana"/>
      <family val="2"/>
    </font>
    <font>
      <sz val="9"/>
      <color indexed="62"/>
      <name val="Verdana"/>
      <family val="2"/>
    </font>
    <font>
      <sz val="9"/>
      <color indexed="45"/>
      <name val="Verdana"/>
      <family val="2"/>
    </font>
    <font>
      <sz val="12"/>
      <name val="Courier"/>
      <family val="3"/>
    </font>
    <font>
      <i/>
      <sz val="9"/>
      <color indexed="45"/>
      <name val="Verdana"/>
      <family val="2"/>
    </font>
    <font>
      <i/>
      <sz val="9"/>
      <name val="Verdana"/>
      <family val="2"/>
    </font>
    <font>
      <sz val="8"/>
      <color indexed="62"/>
      <name val="Verdana"/>
      <family val="2"/>
    </font>
    <font>
      <sz val="7"/>
      <color rgb="FFFF0000"/>
      <name val="Verdana"/>
      <family val="2"/>
    </font>
    <font>
      <b/>
      <sz val="12"/>
      <color rgb="FF333399"/>
      <name val="Verdana"/>
      <family val="2"/>
    </font>
    <font>
      <sz val="7"/>
      <color rgb="FF333399"/>
      <name val="Verdana"/>
      <family val="2"/>
    </font>
    <font>
      <sz val="10"/>
      <color rgb="FF333399"/>
      <name val="Verdana"/>
      <family val="2"/>
    </font>
    <font>
      <sz val="8"/>
      <color rgb="FFFF0000"/>
      <name val="Verdana"/>
      <family val="2"/>
    </font>
    <font>
      <sz val="9"/>
      <color rgb="FF333399"/>
      <name val="Verdana"/>
      <family val="2"/>
    </font>
    <font>
      <i/>
      <sz val="9"/>
      <color rgb="FF333399"/>
      <name val="Verdana"/>
      <family val="2"/>
    </font>
    <font>
      <b/>
      <sz val="10"/>
      <color rgb="FF333399"/>
      <name val="Verdana"/>
      <family val="2"/>
    </font>
    <font>
      <u/>
      <sz val="9"/>
      <color rgb="FF333399"/>
      <name val="Verdana"/>
      <family val="2"/>
    </font>
    <font>
      <b/>
      <sz val="9"/>
      <color rgb="FF333399"/>
      <name val="Verdana"/>
      <family val="2"/>
    </font>
    <font>
      <sz val="9"/>
      <color rgb="FFFF0000"/>
      <name val="Verdana"/>
      <family val="2"/>
    </font>
    <font>
      <i/>
      <sz val="9"/>
      <color indexed="45"/>
      <name val="Verdana"/>
      <family val="2"/>
    </font>
    <font>
      <i/>
      <sz val="8"/>
      <color rgb="FF333399"/>
      <name val="Verdana"/>
      <family val="2"/>
    </font>
    <font>
      <i/>
      <sz val="8"/>
      <color indexed="45"/>
      <name val="Verdana"/>
      <family val="2"/>
    </font>
    <font>
      <i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1D4E1"/>
        <bgColor indexed="64"/>
      </patternFill>
    </fill>
    <fill>
      <patternFill patternType="lightGray">
        <bgColor rgb="FFFDF5CE"/>
      </patternFill>
    </fill>
    <fill>
      <patternFill patternType="solid">
        <fgColor rgb="FFFDF5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2" fillId="0" borderId="0"/>
    <xf numFmtId="0" fontId="1" fillId="0" borderId="0"/>
    <xf numFmtId="164" fontId="10" fillId="0" borderId="0"/>
    <xf numFmtId="164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7" applyFont="1" applyFill="1" applyAlignment="1">
      <alignment vertical="center"/>
    </xf>
    <xf numFmtId="164" fontId="5" fillId="0" borderId="0" xfId="7" applyFont="1" applyAlignment="1">
      <alignment vertical="center"/>
    </xf>
    <xf numFmtId="164" fontId="6" fillId="0" borderId="0" xfId="7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6" fontId="6" fillId="0" borderId="0" xfId="7" applyNumberFormat="1" applyFont="1" applyAlignment="1">
      <alignment vertical="center"/>
    </xf>
    <xf numFmtId="9" fontId="6" fillId="0" borderId="0" xfId="8" applyFont="1" applyAlignment="1">
      <alignment vertical="center"/>
    </xf>
    <xf numFmtId="164" fontId="7" fillId="0" borderId="0" xfId="7" applyFont="1" applyAlignment="1">
      <alignment vertical="center"/>
    </xf>
    <xf numFmtId="164" fontId="14" fillId="0" borderId="0" xfId="7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4" fontId="16" fillId="0" borderId="0" xfId="7" applyFont="1" applyFill="1" applyAlignment="1">
      <alignment vertical="center"/>
    </xf>
    <xf numFmtId="164" fontId="16" fillId="0" borderId="0" xfId="7" applyFont="1" applyAlignment="1">
      <alignment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center" vertical="center" wrapText="1"/>
    </xf>
    <xf numFmtId="164" fontId="8" fillId="4" borderId="1" xfId="7" applyFont="1" applyFill="1" applyBorder="1" applyAlignment="1">
      <alignment vertical="center"/>
    </xf>
    <xf numFmtId="168" fontId="9" fillId="5" borderId="3" xfId="0" applyNumberFormat="1" applyFont="1" applyFill="1" applyBorder="1" applyAlignment="1">
      <alignment horizontal="right" vertical="center"/>
    </xf>
    <xf numFmtId="168" fontId="9" fillId="5" borderId="4" xfId="0" applyNumberFormat="1" applyFont="1" applyFill="1" applyBorder="1" applyAlignment="1">
      <alignment horizontal="right" vertical="center"/>
    </xf>
    <xf numFmtId="168" fontId="9" fillId="5" borderId="0" xfId="0" applyNumberFormat="1" applyFont="1" applyFill="1" applyBorder="1" applyAlignment="1">
      <alignment horizontal="right" vertical="center"/>
    </xf>
    <xf numFmtId="168" fontId="9" fillId="5" borderId="5" xfId="0" applyNumberFormat="1" applyFont="1" applyFill="1" applyBorder="1" applyAlignment="1">
      <alignment horizontal="right" vertical="center"/>
    </xf>
    <xf numFmtId="168" fontId="9" fillId="5" borderId="6" xfId="0" applyNumberFormat="1" applyFont="1" applyFill="1" applyBorder="1" applyAlignment="1">
      <alignment horizontal="right" vertical="center"/>
    </xf>
    <xf numFmtId="168" fontId="9" fillId="5" borderId="15" xfId="0" applyNumberFormat="1" applyFont="1" applyFill="1" applyBorder="1" applyAlignment="1">
      <alignment horizontal="right" vertical="center"/>
    </xf>
    <xf numFmtId="168" fontId="9" fillId="5" borderId="16" xfId="0" applyNumberFormat="1" applyFont="1" applyFill="1" applyBorder="1" applyAlignment="1">
      <alignment horizontal="right" vertical="center"/>
    </xf>
    <xf numFmtId="168" fontId="9" fillId="5" borderId="7" xfId="0" applyNumberFormat="1" applyFont="1" applyFill="1" applyBorder="1" applyAlignment="1">
      <alignment horizontal="right" vertical="center"/>
    </xf>
    <xf numFmtId="168" fontId="11" fillId="5" borderId="4" xfId="0" applyNumberFormat="1" applyFont="1" applyFill="1" applyBorder="1" applyAlignment="1">
      <alignment horizontal="right" vertical="center"/>
    </xf>
    <xf numFmtId="164" fontId="12" fillId="0" borderId="0" xfId="7" applyFont="1" applyAlignment="1">
      <alignment vertical="center"/>
    </xf>
    <xf numFmtId="1" fontId="13" fillId="4" borderId="8" xfId="0" applyNumberFormat="1" applyFont="1" applyFill="1" applyBorder="1" applyAlignment="1" applyProtection="1">
      <alignment horizontal="center" vertical="center"/>
    </xf>
    <xf numFmtId="167" fontId="13" fillId="4" borderId="8" xfId="0" applyNumberFormat="1" applyFont="1" applyFill="1" applyBorder="1" applyAlignment="1" applyProtection="1">
      <alignment horizontal="center" vertical="center"/>
    </xf>
    <xf numFmtId="167" fontId="13" fillId="4" borderId="9" xfId="0" applyNumberFormat="1" applyFont="1" applyFill="1" applyBorder="1" applyAlignment="1" applyProtection="1">
      <alignment horizontal="center" vertical="center"/>
    </xf>
    <xf numFmtId="165" fontId="18" fillId="4" borderId="10" xfId="0" applyNumberFormat="1" applyFont="1" applyFill="1" applyBorder="1" applyAlignment="1">
      <alignment horizontal="left" vertical="center" wrapText="1"/>
    </xf>
    <xf numFmtId="168" fontId="9" fillId="0" borderId="4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8" fontId="9" fillId="0" borderId="2" xfId="0" applyNumberFormat="1" applyFont="1" applyFill="1" applyBorder="1" applyAlignment="1">
      <alignment horizontal="right" vertical="center"/>
    </xf>
    <xf numFmtId="168" fontId="9" fillId="0" borderId="6" xfId="0" applyNumberFormat="1" applyFont="1" applyFill="1" applyBorder="1" applyAlignment="1">
      <alignment horizontal="right" vertical="center"/>
    </xf>
    <xf numFmtId="168" fontId="9" fillId="0" borderId="3" xfId="0" applyNumberFormat="1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right" vertical="center"/>
    </xf>
    <xf numFmtId="168" fontId="9" fillId="0" borderId="16" xfId="0" applyNumberFormat="1" applyFont="1" applyFill="1" applyBorder="1" applyAlignment="1">
      <alignment horizontal="right" vertical="center"/>
    </xf>
    <xf numFmtId="168" fontId="9" fillId="0" borderId="9" xfId="0" applyNumberFormat="1" applyFont="1" applyFill="1" applyBorder="1" applyAlignment="1">
      <alignment horizontal="right" vertical="center"/>
    </xf>
    <xf numFmtId="168" fontId="9" fillId="0" borderId="17" xfId="0" applyNumberFormat="1" applyFont="1" applyFill="1" applyBorder="1" applyAlignment="1">
      <alignment horizontal="right" vertical="center"/>
    </xf>
    <xf numFmtId="168" fontId="11" fillId="0" borderId="4" xfId="0" applyNumberFormat="1" applyFont="1" applyFill="1" applyBorder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68" fontId="11" fillId="0" borderId="2" xfId="0" applyNumberFormat="1" applyFont="1" applyFill="1" applyBorder="1" applyAlignment="1">
      <alignment horizontal="right" vertical="center"/>
    </xf>
    <xf numFmtId="169" fontId="11" fillId="0" borderId="4" xfId="0" applyNumberFormat="1" applyFont="1" applyFill="1" applyBorder="1" applyAlignment="1">
      <alignment horizontal="right" vertical="center"/>
    </xf>
    <xf numFmtId="169" fontId="11" fillId="0" borderId="0" xfId="0" applyNumberFormat="1" applyFont="1" applyFill="1" applyBorder="1" applyAlignment="1">
      <alignment horizontal="right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5" fontId="19" fillId="4" borderId="2" xfId="0" applyNumberFormat="1" applyFont="1" applyFill="1" applyBorder="1" applyAlignment="1">
      <alignment horizontal="center" vertical="center" wrapText="1"/>
    </xf>
    <xf numFmtId="167" fontId="8" fillId="4" borderId="0" xfId="0" applyNumberFormat="1" applyFont="1" applyFill="1" applyBorder="1" applyAlignment="1">
      <alignment horizontal="center" vertical="center"/>
    </xf>
    <xf numFmtId="167" fontId="8" fillId="4" borderId="2" xfId="0" applyNumberFormat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164" fontId="20" fillId="0" borderId="2" xfId="0" applyNumberFormat="1" applyFont="1" applyFill="1" applyBorder="1" applyAlignment="1">
      <alignment horizontal="left" vertical="center" indent="1"/>
    </xf>
    <xf numFmtId="165" fontId="20" fillId="0" borderId="2" xfId="0" applyNumberFormat="1" applyFont="1" applyFill="1" applyBorder="1" applyAlignment="1">
      <alignment horizontal="left" vertical="center" inden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9" xfId="0" applyNumberFormat="1" applyFont="1" applyFill="1" applyBorder="1" applyAlignment="1">
      <alignment vertical="center"/>
    </xf>
    <xf numFmtId="168" fontId="9" fillId="0" borderId="11" xfId="0" applyNumberFormat="1" applyFont="1" applyFill="1" applyBorder="1" applyAlignment="1">
      <alignment horizontal="right" vertical="center"/>
    </xf>
    <xf numFmtId="168" fontId="9" fillId="0" borderId="8" xfId="0" applyNumberFormat="1" applyFont="1" applyFill="1" applyBorder="1" applyAlignment="1">
      <alignment horizontal="right" vertical="center"/>
    </xf>
    <xf numFmtId="168" fontId="9" fillId="5" borderId="11" xfId="0" applyNumberFormat="1" applyFont="1" applyFill="1" applyBorder="1" applyAlignment="1">
      <alignment horizontal="right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0" fontId="19" fillId="6" borderId="0" xfId="0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2" fillId="6" borderId="0" xfId="0" applyFont="1" applyFill="1" applyAlignment="1">
      <alignment vertical="center"/>
    </xf>
    <xf numFmtId="0" fontId="19" fillId="6" borderId="0" xfId="0" quotePrefix="1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19" fillId="6" borderId="0" xfId="0" applyFont="1" applyFill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 applyAlignment="1">
      <alignment horizontal="right" vertical="center"/>
    </xf>
    <xf numFmtId="168" fontId="9" fillId="2" borderId="0" xfId="0" applyNumberFormat="1" applyFont="1" applyFill="1" applyBorder="1" applyAlignment="1" applyProtection="1">
      <alignment horizontal="right" vertical="center"/>
    </xf>
    <xf numFmtId="168" fontId="9" fillId="3" borderId="0" xfId="0" applyNumberFormat="1" applyFont="1" applyFill="1" applyBorder="1" applyAlignment="1" applyProtection="1">
      <alignment horizontal="right" vertical="center"/>
    </xf>
    <xf numFmtId="168" fontId="9" fillId="0" borderId="3" xfId="0" applyNumberFormat="1" applyFont="1" applyFill="1" applyBorder="1" applyAlignment="1" applyProtection="1">
      <alignment horizontal="right" vertical="center"/>
    </xf>
    <xf numFmtId="168" fontId="9" fillId="0" borderId="0" xfId="0" applyNumberFormat="1" applyFont="1" applyFill="1" applyBorder="1" applyAlignment="1" applyProtection="1">
      <alignment horizontal="right" vertical="center"/>
    </xf>
    <xf numFmtId="168" fontId="9" fillId="0" borderId="8" xfId="0" applyNumberFormat="1" applyFont="1" applyFill="1" applyBorder="1" applyAlignment="1" applyProtection="1">
      <alignment horizontal="right" vertical="center"/>
    </xf>
    <xf numFmtId="168" fontId="9" fillId="3" borderId="8" xfId="0" applyNumberFormat="1" applyFont="1" applyFill="1" applyBorder="1" applyAlignment="1" applyProtection="1">
      <alignment horizontal="right" vertical="center"/>
    </xf>
    <xf numFmtId="168" fontId="9" fillId="0" borderId="12" xfId="0" applyNumberFormat="1" applyFont="1" applyFill="1" applyBorder="1" applyAlignment="1" applyProtection="1">
      <alignment horizontal="right" vertical="center"/>
    </xf>
    <xf numFmtId="168" fontId="9" fillId="0" borderId="6" xfId="0" applyNumberFormat="1" applyFont="1" applyFill="1" applyBorder="1" applyAlignment="1" applyProtection="1">
      <alignment horizontal="right" vertical="center"/>
    </xf>
    <xf numFmtId="168" fontId="9" fillId="0" borderId="4" xfId="0" applyNumberFormat="1" applyFont="1" applyFill="1" applyBorder="1" applyAlignment="1" applyProtection="1">
      <alignment horizontal="right" vertical="center"/>
    </xf>
    <xf numFmtId="168" fontId="9" fillId="0" borderId="11" xfId="0" applyNumberFormat="1" applyFont="1" applyFill="1" applyBorder="1" applyAlignment="1" applyProtection="1">
      <alignment horizontal="right" vertical="center"/>
    </xf>
    <xf numFmtId="168" fontId="9" fillId="5" borderId="8" xfId="0" applyNumberFormat="1" applyFont="1" applyFill="1" applyBorder="1" applyAlignment="1">
      <alignment horizontal="right" vertical="center"/>
    </xf>
    <xf numFmtId="0" fontId="15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165" fontId="17" fillId="4" borderId="1" xfId="3" applyNumberFormat="1" applyFont="1" applyFill="1" applyBorder="1" applyAlignment="1">
      <alignment horizontal="center" vertical="center" wrapText="1"/>
    </xf>
    <xf numFmtId="165" fontId="17" fillId="4" borderId="2" xfId="3" applyNumberFormat="1" applyFont="1" applyFill="1" applyBorder="1" applyAlignment="1">
      <alignment horizontal="center" vertical="center" wrapText="1"/>
    </xf>
    <xf numFmtId="167" fontId="8" fillId="4" borderId="3" xfId="3" applyNumberFormat="1" applyFont="1" applyFill="1" applyBorder="1" applyAlignment="1" applyProtection="1">
      <alignment horizontal="center" vertical="center"/>
    </xf>
    <xf numFmtId="167" fontId="8" fillId="4" borderId="2" xfId="3" applyNumberFormat="1" applyFont="1" applyFill="1" applyBorder="1" applyAlignment="1" applyProtection="1">
      <alignment horizontal="center" vertical="center"/>
    </xf>
    <xf numFmtId="165" fontId="19" fillId="4" borderId="2" xfId="3" applyNumberFormat="1" applyFont="1" applyFill="1" applyBorder="1" applyAlignment="1">
      <alignment horizontal="center" vertical="center" wrapText="1"/>
    </xf>
    <xf numFmtId="167" fontId="8" fillId="4" borderId="0" xfId="3" applyNumberFormat="1" applyFont="1" applyFill="1" applyBorder="1" applyAlignment="1">
      <alignment horizontal="center" vertical="center"/>
    </xf>
    <xf numFmtId="167" fontId="8" fillId="4" borderId="2" xfId="3" applyNumberFormat="1" applyFont="1" applyFill="1" applyBorder="1" applyAlignment="1">
      <alignment horizontal="center" vertical="center"/>
    </xf>
    <xf numFmtId="165" fontId="18" fillId="4" borderId="10" xfId="3" applyNumberFormat="1" applyFont="1" applyFill="1" applyBorder="1" applyAlignment="1">
      <alignment horizontal="left" vertical="center" wrapText="1"/>
    </xf>
    <xf numFmtId="1" fontId="13" fillId="4" borderId="8" xfId="3" applyNumberFormat="1" applyFont="1" applyFill="1" applyBorder="1" applyAlignment="1" applyProtection="1">
      <alignment horizontal="center" vertical="center"/>
    </xf>
    <xf numFmtId="167" fontId="13" fillId="4" borderId="8" xfId="3" applyNumberFormat="1" applyFont="1" applyFill="1" applyBorder="1" applyAlignment="1" applyProtection="1">
      <alignment horizontal="center" vertical="center"/>
    </xf>
    <xf numFmtId="167" fontId="13" fillId="4" borderId="9" xfId="3" applyNumberFormat="1" applyFont="1" applyFill="1" applyBorder="1" applyAlignment="1" applyProtection="1">
      <alignment horizontal="center" vertical="center"/>
    </xf>
    <xf numFmtId="164" fontId="19" fillId="0" borderId="1" xfId="3" applyNumberFormat="1" applyFont="1" applyFill="1" applyBorder="1" applyAlignment="1">
      <alignment vertical="center"/>
    </xf>
    <xf numFmtId="168" fontId="9" fillId="0" borderId="4" xfId="3" applyNumberFormat="1" applyFont="1" applyFill="1" applyBorder="1" applyAlignment="1">
      <alignment horizontal="right" vertical="center"/>
    </xf>
    <xf numFmtId="168" fontId="9" fillId="0" borderId="0" xfId="3" applyNumberFormat="1" applyFont="1" applyFill="1" applyBorder="1" applyAlignment="1">
      <alignment horizontal="right" vertical="center"/>
    </xf>
    <xf numFmtId="168" fontId="9" fillId="0" borderId="2" xfId="3" applyNumberFormat="1" applyFont="1" applyFill="1" applyBorder="1" applyAlignment="1">
      <alignment horizontal="right" vertical="center"/>
    </xf>
    <xf numFmtId="168" fontId="9" fillId="5" borderId="4" xfId="3" applyNumberFormat="1" applyFont="1" applyFill="1" applyBorder="1" applyAlignment="1">
      <alignment horizontal="right" vertical="center"/>
    </xf>
    <xf numFmtId="168" fontId="9" fillId="5" borderId="0" xfId="3" applyNumberFormat="1" applyFont="1" applyFill="1" applyBorder="1" applyAlignment="1">
      <alignment horizontal="right" vertical="center"/>
    </xf>
    <xf numFmtId="168" fontId="9" fillId="5" borderId="15" xfId="3" applyNumberFormat="1" applyFont="1" applyFill="1" applyBorder="1" applyAlignment="1">
      <alignment horizontal="right" vertical="center"/>
    </xf>
    <xf numFmtId="164" fontId="6" fillId="0" borderId="0" xfId="3" applyNumberFormat="1" applyFont="1" applyBorder="1" applyAlignment="1">
      <alignment vertical="center"/>
    </xf>
    <xf numFmtId="164" fontId="19" fillId="0" borderId="2" xfId="3" applyNumberFormat="1" applyFont="1" applyFill="1" applyBorder="1" applyAlignment="1">
      <alignment vertical="center"/>
    </xf>
    <xf numFmtId="168" fontId="9" fillId="0" borderId="6" xfId="3" applyNumberFormat="1" applyFont="1" applyFill="1" applyBorder="1" applyAlignment="1">
      <alignment horizontal="right" vertical="center"/>
    </xf>
    <xf numFmtId="168" fontId="9" fillId="0" borderId="3" xfId="3" applyNumberFormat="1" applyFont="1" applyFill="1" applyBorder="1" applyAlignment="1">
      <alignment horizontal="right" vertical="center"/>
    </xf>
    <xf numFmtId="168" fontId="9" fillId="0" borderId="1" xfId="3" applyNumberFormat="1" applyFont="1" applyFill="1" applyBorder="1" applyAlignment="1">
      <alignment horizontal="right" vertical="center"/>
    </xf>
    <xf numFmtId="168" fontId="9" fillId="5" borderId="16" xfId="3" applyNumberFormat="1" applyFont="1" applyFill="1" applyBorder="1" applyAlignment="1">
      <alignment horizontal="right" vertical="center"/>
    </xf>
    <xf numFmtId="168" fontId="9" fillId="5" borderId="6" xfId="3" applyNumberFormat="1" applyFont="1" applyFill="1" applyBorder="1" applyAlignment="1">
      <alignment horizontal="right" vertical="center"/>
    </xf>
    <xf numFmtId="168" fontId="9" fillId="5" borderId="3" xfId="3" applyNumberFormat="1" applyFont="1" applyFill="1" applyBorder="1" applyAlignment="1">
      <alignment horizontal="right" vertical="center"/>
    </xf>
    <xf numFmtId="168" fontId="9" fillId="0" borderId="17" xfId="3" applyNumberFormat="1" applyFont="1" applyFill="1" applyBorder="1" applyAlignment="1">
      <alignment horizontal="right" vertical="center"/>
    </xf>
    <xf numFmtId="168" fontId="9" fillId="0" borderId="16" xfId="3" applyNumberFormat="1" applyFont="1" applyFill="1" applyBorder="1" applyAlignment="1">
      <alignment horizontal="right" vertical="center"/>
    </xf>
    <xf numFmtId="164" fontId="20" fillId="0" borderId="2" xfId="3" applyNumberFormat="1" applyFont="1" applyFill="1" applyBorder="1" applyAlignment="1">
      <alignment horizontal="left" vertical="center" indent="1"/>
    </xf>
    <xf numFmtId="168" fontId="11" fillId="0" borderId="4" xfId="3" applyNumberFormat="1" applyFont="1" applyFill="1" applyBorder="1" applyAlignment="1">
      <alignment horizontal="right" vertical="center"/>
    </xf>
    <xf numFmtId="168" fontId="11" fillId="0" borderId="0" xfId="3" applyNumberFormat="1" applyFont="1" applyFill="1" applyBorder="1" applyAlignment="1">
      <alignment horizontal="right" vertical="center"/>
    </xf>
    <xf numFmtId="168" fontId="11" fillId="0" borderId="2" xfId="3" applyNumberFormat="1" applyFont="1" applyFill="1" applyBorder="1" applyAlignment="1">
      <alignment horizontal="right" vertical="center"/>
    </xf>
    <xf numFmtId="168" fontId="11" fillId="5" borderId="4" xfId="3" applyNumberFormat="1" applyFont="1" applyFill="1" applyBorder="1" applyAlignment="1">
      <alignment horizontal="right" vertical="center"/>
    </xf>
    <xf numFmtId="165" fontId="20" fillId="0" borderId="2" xfId="3" applyNumberFormat="1" applyFont="1" applyFill="1" applyBorder="1" applyAlignment="1">
      <alignment horizontal="left" vertical="center" indent="1"/>
    </xf>
    <xf numFmtId="169" fontId="11" fillId="0" borderId="4" xfId="3" applyNumberFormat="1" applyFont="1" applyFill="1" applyBorder="1" applyAlignment="1">
      <alignment horizontal="right" vertical="center"/>
    </xf>
    <xf numFmtId="169" fontId="11" fillId="0" borderId="0" xfId="3" applyNumberFormat="1" applyFont="1" applyFill="1" applyBorder="1" applyAlignment="1">
      <alignment horizontal="right" vertical="center"/>
    </xf>
    <xf numFmtId="167" fontId="11" fillId="0" borderId="0" xfId="3" applyNumberFormat="1" applyFont="1" applyFill="1" applyBorder="1" applyAlignment="1">
      <alignment horizontal="right" vertical="center"/>
    </xf>
    <xf numFmtId="2" fontId="11" fillId="0" borderId="0" xfId="3" applyNumberFormat="1" applyFont="1" applyFill="1" applyBorder="1" applyAlignment="1">
      <alignment horizontal="right" vertical="center"/>
    </xf>
    <xf numFmtId="164" fontId="19" fillId="0" borderId="9" xfId="3" applyNumberFormat="1" applyFont="1" applyFill="1" applyBorder="1" applyAlignment="1">
      <alignment vertical="center"/>
    </xf>
    <xf numFmtId="168" fontId="9" fillId="0" borderId="11" xfId="3" applyNumberFormat="1" applyFont="1" applyFill="1" applyBorder="1" applyAlignment="1">
      <alignment horizontal="right" vertical="center"/>
    </xf>
    <xf numFmtId="168" fontId="9" fillId="0" borderId="8" xfId="3" applyNumberFormat="1" applyFont="1" applyFill="1" applyBorder="1" applyAlignment="1">
      <alignment horizontal="right" vertical="center"/>
    </xf>
    <xf numFmtId="168" fontId="9" fillId="0" borderId="9" xfId="3" applyNumberFormat="1" applyFont="1" applyFill="1" applyBorder="1" applyAlignment="1">
      <alignment horizontal="right" vertical="center"/>
    </xf>
    <xf numFmtId="168" fontId="9" fillId="5" borderId="11" xfId="3" applyNumberFormat="1" applyFont="1" applyFill="1" applyBorder="1" applyAlignment="1">
      <alignment horizontal="right" vertical="center"/>
    </xf>
    <xf numFmtId="0" fontId="1" fillId="0" borderId="0" xfId="3"/>
    <xf numFmtId="167" fontId="19" fillId="4" borderId="3" xfId="2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 wrapText="1"/>
    </xf>
    <xf numFmtId="167" fontId="19" fillId="4" borderId="8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 wrapText="1"/>
    </xf>
    <xf numFmtId="167" fontId="19" fillId="4" borderId="8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left" vertical="center" indent="1"/>
    </xf>
    <xf numFmtId="168" fontId="20" fillId="0" borderId="0" xfId="2" applyNumberFormat="1" applyFont="1" applyFill="1" applyBorder="1" applyAlignment="1">
      <alignment horizontal="right" vertical="center"/>
    </xf>
    <xf numFmtId="168" fontId="20" fillId="0" borderId="0" xfId="2" applyNumberFormat="1" applyFont="1" applyFill="1" applyAlignment="1">
      <alignment horizontal="right" vertical="center"/>
    </xf>
    <xf numFmtId="168" fontId="20" fillId="0" borderId="5" xfId="2" applyNumberFormat="1" applyFont="1" applyFill="1" applyBorder="1" applyAlignment="1">
      <alignment horizontal="right" vertical="center"/>
    </xf>
    <xf numFmtId="168" fontId="11" fillId="0" borderId="0" xfId="2" applyNumberFormat="1" applyFont="1" applyFill="1" applyBorder="1" applyAlignment="1">
      <alignment horizontal="right" vertical="center"/>
    </xf>
    <xf numFmtId="168" fontId="19" fillId="5" borderId="16" xfId="0" applyNumberFormat="1" applyFont="1" applyFill="1" applyBorder="1" applyAlignment="1">
      <alignment horizontal="right" vertical="center"/>
    </xf>
    <xf numFmtId="164" fontId="12" fillId="0" borderId="0" xfId="7" applyFont="1" applyFill="1" applyAlignment="1">
      <alignment vertical="center"/>
    </xf>
    <xf numFmtId="0" fontId="15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165" fontId="17" fillId="4" borderId="1" xfId="2" applyNumberFormat="1" applyFont="1" applyFill="1" applyBorder="1" applyAlignment="1">
      <alignment horizontal="center" vertical="center" wrapText="1"/>
    </xf>
    <xf numFmtId="165" fontId="17" fillId="4" borderId="2" xfId="2" applyNumberFormat="1" applyFont="1" applyFill="1" applyBorder="1" applyAlignment="1">
      <alignment horizontal="center" vertical="center" wrapText="1"/>
    </xf>
    <xf numFmtId="167" fontId="8" fillId="4" borderId="2" xfId="2" applyNumberFormat="1" applyFont="1" applyFill="1" applyBorder="1" applyAlignment="1" applyProtection="1">
      <alignment horizontal="center" vertical="center"/>
    </xf>
    <xf numFmtId="165" fontId="19" fillId="4" borderId="2" xfId="2" applyNumberFormat="1" applyFont="1" applyFill="1" applyBorder="1" applyAlignment="1">
      <alignment horizontal="center" vertical="center" wrapText="1"/>
    </xf>
    <xf numFmtId="167" fontId="8" fillId="4" borderId="0" xfId="2" applyNumberFormat="1" applyFont="1" applyFill="1" applyBorder="1" applyAlignment="1">
      <alignment horizontal="center" vertical="center"/>
    </xf>
    <xf numFmtId="167" fontId="8" fillId="4" borderId="0" xfId="2" applyNumberFormat="1" applyFont="1" applyFill="1" applyBorder="1" applyAlignment="1" applyProtection="1">
      <alignment horizontal="center" vertical="center"/>
    </xf>
    <xf numFmtId="167" fontId="8" fillId="4" borderId="0" xfId="2" applyNumberFormat="1" applyFont="1" applyFill="1" applyBorder="1" applyAlignment="1" applyProtection="1">
      <alignment horizontal="center" vertical="center" wrapText="1"/>
    </xf>
    <xf numFmtId="167" fontId="8" fillId="4" borderId="2" xfId="2" applyNumberFormat="1" applyFont="1" applyFill="1" applyBorder="1" applyAlignment="1">
      <alignment horizontal="center" vertical="center"/>
    </xf>
    <xf numFmtId="165" fontId="18" fillId="4" borderId="10" xfId="2" applyNumberFormat="1" applyFont="1" applyFill="1" applyBorder="1" applyAlignment="1">
      <alignment horizontal="left" vertical="center" wrapText="1"/>
    </xf>
    <xf numFmtId="1" fontId="13" fillId="4" borderId="8" xfId="2" applyNumberFormat="1" applyFont="1" applyFill="1" applyBorder="1" applyAlignment="1" applyProtection="1">
      <alignment horizontal="center" vertical="center"/>
    </xf>
    <xf numFmtId="167" fontId="13" fillId="4" borderId="8" xfId="2" applyNumberFormat="1" applyFont="1" applyFill="1" applyBorder="1" applyAlignment="1" applyProtection="1">
      <alignment horizontal="center" vertical="center"/>
    </xf>
    <xf numFmtId="167" fontId="13" fillId="4" borderId="9" xfId="2" applyNumberFormat="1" applyFont="1" applyFill="1" applyBorder="1" applyAlignment="1" applyProtection="1">
      <alignment horizontal="center" vertical="center"/>
    </xf>
    <xf numFmtId="164" fontId="19" fillId="0" borderId="1" xfId="2" applyNumberFormat="1" applyFont="1" applyFill="1" applyBorder="1" applyAlignment="1">
      <alignment vertical="center"/>
    </xf>
    <xf numFmtId="168" fontId="9" fillId="0" borderId="4" xfId="2" applyNumberFormat="1" applyFont="1" applyFill="1" applyBorder="1" applyAlignment="1">
      <alignment horizontal="right" vertical="center"/>
    </xf>
    <xf numFmtId="168" fontId="9" fillId="0" borderId="0" xfId="2" applyNumberFormat="1" applyFont="1" applyFill="1" applyBorder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5" borderId="4" xfId="2" applyNumberFormat="1" applyFont="1" applyFill="1" applyBorder="1" applyAlignment="1">
      <alignment horizontal="right" vertical="center"/>
    </xf>
    <xf numFmtId="168" fontId="9" fillId="5" borderId="0" xfId="2" applyNumberFormat="1" applyFont="1" applyFill="1" applyBorder="1" applyAlignment="1">
      <alignment horizontal="right" vertical="center"/>
    </xf>
    <xf numFmtId="168" fontId="9" fillId="5" borderId="15" xfId="2" applyNumberFormat="1" applyFont="1" applyFill="1" applyBorder="1" applyAlignment="1">
      <alignment horizontal="right" vertical="center"/>
    </xf>
    <xf numFmtId="164" fontId="6" fillId="0" borderId="0" xfId="2" applyNumberFormat="1" applyFont="1" applyBorder="1" applyAlignment="1">
      <alignment vertical="center"/>
    </xf>
    <xf numFmtId="164" fontId="19" fillId="0" borderId="2" xfId="2" applyNumberFormat="1" applyFont="1" applyFill="1" applyBorder="1" applyAlignment="1">
      <alignment vertical="center"/>
    </xf>
    <xf numFmtId="168" fontId="9" fillId="0" borderId="6" xfId="2" applyNumberFormat="1" applyFont="1" applyFill="1" applyBorder="1" applyAlignment="1">
      <alignment horizontal="right" vertical="center"/>
    </xf>
    <xf numFmtId="168" fontId="9" fillId="0" borderId="3" xfId="2" applyNumberFormat="1" applyFont="1" applyFill="1" applyBorder="1" applyAlignment="1">
      <alignment horizontal="right" vertical="center"/>
    </xf>
    <xf numFmtId="168" fontId="9" fillId="0" borderId="1" xfId="2" applyNumberFormat="1" applyFont="1" applyFill="1" applyBorder="1" applyAlignment="1">
      <alignment horizontal="right" vertical="center"/>
    </xf>
    <xf numFmtId="168" fontId="9" fillId="5" borderId="16" xfId="2" applyNumberFormat="1" applyFont="1" applyFill="1" applyBorder="1" applyAlignment="1">
      <alignment horizontal="right" vertical="center"/>
    </xf>
    <xf numFmtId="168" fontId="11" fillId="0" borderId="4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168" fontId="11" fillId="5" borderId="16" xfId="2" applyNumberFormat="1" applyFont="1" applyFill="1" applyBorder="1" applyAlignment="1">
      <alignment horizontal="right" vertical="center"/>
    </xf>
    <xf numFmtId="168" fontId="9" fillId="5" borderId="6" xfId="2" applyNumberFormat="1" applyFont="1" applyFill="1" applyBorder="1" applyAlignment="1">
      <alignment horizontal="right" vertical="center"/>
    </xf>
    <xf numFmtId="168" fontId="9" fillId="5" borderId="3" xfId="2" applyNumberFormat="1" applyFont="1" applyFill="1" applyBorder="1" applyAlignment="1">
      <alignment horizontal="right" vertical="center"/>
    </xf>
    <xf numFmtId="168" fontId="9" fillId="0" borderId="17" xfId="2" applyNumberFormat="1" applyFont="1" applyFill="1" applyBorder="1" applyAlignment="1">
      <alignment horizontal="right" vertical="center"/>
    </xf>
    <xf numFmtId="168" fontId="9" fillId="0" borderId="16" xfId="2" applyNumberFormat="1" applyFont="1" applyFill="1" applyBorder="1" applyAlignment="1">
      <alignment horizontal="right" vertical="center"/>
    </xf>
    <xf numFmtId="168" fontId="11" fillId="5" borderId="4" xfId="2" applyNumberFormat="1" applyFont="1" applyFill="1" applyBorder="1" applyAlignment="1">
      <alignment horizontal="right" vertical="center"/>
    </xf>
    <xf numFmtId="165" fontId="20" fillId="0" borderId="2" xfId="2" applyNumberFormat="1" applyFont="1" applyFill="1" applyBorder="1" applyAlignment="1">
      <alignment horizontal="left" vertical="center" indent="1"/>
    </xf>
    <xf numFmtId="169" fontId="11" fillId="0" borderId="4" xfId="2" applyNumberFormat="1" applyFont="1" applyFill="1" applyBorder="1" applyAlignment="1">
      <alignment horizontal="right" vertical="center"/>
    </xf>
    <xf numFmtId="169" fontId="11" fillId="0" borderId="0" xfId="2" applyNumberFormat="1" applyFont="1" applyFill="1" applyBorder="1" applyAlignment="1">
      <alignment horizontal="right" vertical="center"/>
    </xf>
    <xf numFmtId="167" fontId="11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horizontal="right" vertical="center"/>
    </xf>
    <xf numFmtId="164" fontId="19" fillId="0" borderId="9" xfId="2" applyNumberFormat="1" applyFont="1" applyFill="1" applyBorder="1" applyAlignment="1">
      <alignment vertical="center"/>
    </xf>
    <xf numFmtId="168" fontId="9" fillId="0" borderId="11" xfId="2" applyNumberFormat="1" applyFont="1" applyFill="1" applyBorder="1" applyAlignment="1">
      <alignment horizontal="right" vertical="center"/>
    </xf>
    <xf numFmtId="168" fontId="9" fillId="0" borderId="8" xfId="2" applyNumberFormat="1" applyFont="1" applyFill="1" applyBorder="1" applyAlignment="1">
      <alignment horizontal="right" vertical="center"/>
    </xf>
    <xf numFmtId="168" fontId="9" fillId="0" borderId="9" xfId="2" applyNumberFormat="1" applyFont="1" applyFill="1" applyBorder="1" applyAlignment="1">
      <alignment horizontal="right" vertical="center"/>
    </xf>
    <xf numFmtId="168" fontId="9" fillId="5" borderId="11" xfId="2" applyNumberFormat="1" applyFont="1" applyFill="1" applyBorder="1" applyAlignment="1">
      <alignment horizontal="right" vertical="center"/>
    </xf>
    <xf numFmtId="0" fontId="1" fillId="0" borderId="0" xfId="2"/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0" xfId="2" applyNumberFormat="1" applyFont="1" applyFill="1" applyBorder="1" applyAlignment="1" applyProtection="1">
      <alignment horizontal="center" vertical="center"/>
    </xf>
    <xf numFmtId="167" fontId="8" fillId="4" borderId="2" xfId="2" applyNumberFormat="1" applyFont="1" applyFill="1" applyBorder="1" applyAlignment="1" applyProtection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 applyProtection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0" fontId="24" fillId="6" borderId="0" xfId="0" applyFont="1" applyFill="1" applyAlignment="1">
      <alignment vertical="center"/>
    </xf>
    <xf numFmtId="168" fontId="11" fillId="5" borderId="16" xfId="0" applyNumberFormat="1" applyFont="1" applyFill="1" applyBorder="1" applyAlignment="1">
      <alignment horizontal="right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7" fontId="8" fillId="4" borderId="0" xfId="0" applyNumberFormat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7" fontId="8" fillId="4" borderId="0" xfId="0" applyNumberFormat="1" applyFont="1" applyFill="1" applyBorder="1" applyAlignment="1" applyProtection="1">
      <alignment horizontal="center" vertical="center"/>
    </xf>
    <xf numFmtId="164" fontId="20" fillId="0" borderId="2" xfId="0" applyNumberFormat="1" applyFont="1" applyFill="1" applyBorder="1" applyAlignment="1">
      <alignment horizontal="left" vertical="center" indent="2"/>
    </xf>
    <xf numFmtId="168" fontId="19" fillId="0" borderId="1" xfId="2" applyNumberFormat="1" applyFont="1" applyFill="1" applyBorder="1" applyAlignment="1">
      <alignment horizontal="right" vertical="center"/>
    </xf>
    <xf numFmtId="168" fontId="19" fillId="0" borderId="2" xfId="2" applyNumberFormat="1" applyFont="1" applyFill="1" applyBorder="1" applyAlignment="1">
      <alignment horizontal="right" vertical="center"/>
    </xf>
    <xf numFmtId="168" fontId="19" fillId="0" borderId="9" xfId="2" applyNumberFormat="1" applyFont="1" applyFill="1" applyBorder="1" applyAlignment="1">
      <alignment horizontal="right" vertical="center"/>
    </xf>
    <xf numFmtId="168" fontId="20" fillId="0" borderId="2" xfId="2" applyNumberFormat="1" applyFont="1" applyFill="1" applyBorder="1" applyAlignment="1">
      <alignment horizontal="right" vertical="center"/>
    </xf>
    <xf numFmtId="168" fontId="25" fillId="0" borderId="4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25" fillId="5" borderId="4" xfId="0" applyNumberFormat="1" applyFont="1" applyFill="1" applyBorder="1" applyAlignment="1">
      <alignment horizontal="right" vertical="center"/>
    </xf>
    <xf numFmtId="168" fontId="25" fillId="0" borderId="16" xfId="0" applyNumberFormat="1" applyFont="1" applyFill="1" applyBorder="1" applyAlignment="1">
      <alignment horizontal="right" vertical="center"/>
    </xf>
    <xf numFmtId="168" fontId="25" fillId="0" borderId="4" xfId="2" applyNumberFormat="1" applyFont="1" applyFill="1" applyBorder="1" applyAlignment="1">
      <alignment horizontal="right" vertical="center"/>
    </xf>
    <xf numFmtId="168" fontId="25" fillId="0" borderId="0" xfId="2" applyNumberFormat="1" applyFont="1" applyFill="1" applyBorder="1" applyAlignment="1">
      <alignment horizontal="right" vertical="center"/>
    </xf>
    <xf numFmtId="168" fontId="25" fillId="5" borderId="4" xfId="2" applyNumberFormat="1" applyFont="1" applyFill="1" applyBorder="1" applyAlignment="1">
      <alignment horizontal="right" vertical="center"/>
    </xf>
    <xf numFmtId="168" fontId="25" fillId="0" borderId="4" xfId="3" applyNumberFormat="1" applyFont="1" applyFill="1" applyBorder="1" applyAlignment="1">
      <alignment horizontal="right" vertical="center"/>
    </xf>
    <xf numFmtId="168" fontId="25" fillId="0" borderId="0" xfId="3" applyNumberFormat="1" applyFont="1" applyFill="1" applyBorder="1" applyAlignment="1">
      <alignment horizontal="right" vertical="center"/>
    </xf>
    <xf numFmtId="168" fontId="25" fillId="5" borderId="4" xfId="3" applyNumberFormat="1" applyFont="1" applyFill="1" applyBorder="1" applyAlignment="1">
      <alignment horizontal="right" vertical="center"/>
    </xf>
    <xf numFmtId="0" fontId="24" fillId="6" borderId="0" xfId="0" quotePrefix="1" applyFont="1" applyFill="1" applyAlignment="1">
      <alignment horizontal="left" vertical="center" indent="2"/>
    </xf>
    <xf numFmtId="168" fontId="11" fillId="0" borderId="16" xfId="0" applyNumberFormat="1" applyFont="1" applyFill="1" applyBorder="1" applyAlignment="1">
      <alignment horizontal="right" vertical="center"/>
    </xf>
    <xf numFmtId="168" fontId="27" fillId="0" borderId="4" xfId="0" applyNumberFormat="1" applyFont="1" applyFill="1" applyBorder="1" applyAlignment="1">
      <alignment horizontal="right" vertical="center"/>
    </xf>
    <xf numFmtId="168" fontId="27" fillId="0" borderId="0" xfId="0" applyNumberFormat="1" applyFont="1" applyFill="1" applyBorder="1" applyAlignment="1">
      <alignment horizontal="right" vertical="center"/>
    </xf>
    <xf numFmtId="168" fontId="26" fillId="0" borderId="2" xfId="2" applyNumberFormat="1" applyFont="1" applyFill="1" applyBorder="1" applyAlignment="1">
      <alignment horizontal="right" vertical="center"/>
    </xf>
    <xf numFmtId="168" fontId="27" fillId="5" borderId="4" xfId="0" applyNumberFormat="1" applyFont="1" applyFill="1" applyBorder="1" applyAlignment="1">
      <alignment horizontal="right" vertical="center"/>
    </xf>
    <xf numFmtId="168" fontId="27" fillId="0" borderId="2" xfId="0" applyNumberFormat="1" applyFont="1" applyFill="1" applyBorder="1" applyAlignment="1">
      <alignment horizontal="right" vertical="center"/>
    </xf>
    <xf numFmtId="164" fontId="28" fillId="0" borderId="0" xfId="7" applyFont="1" applyAlignment="1">
      <alignment vertical="center"/>
    </xf>
    <xf numFmtId="0" fontId="24" fillId="6" borderId="0" xfId="0" applyFont="1" applyFill="1" applyAlignment="1">
      <alignment horizontal="right" vertical="center"/>
    </xf>
    <xf numFmtId="164" fontId="6" fillId="0" borderId="0" xfId="7" applyFont="1" applyFill="1" applyAlignment="1">
      <alignment vertical="center"/>
    </xf>
    <xf numFmtId="164" fontId="5" fillId="0" borderId="0" xfId="7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3" fillId="4" borderId="0" xfId="1" applyFill="1" applyAlignment="1" applyProtection="1">
      <alignment horizontal="center" vertical="center"/>
    </xf>
    <xf numFmtId="167" fontId="8" fillId="4" borderId="13" xfId="0" applyNumberFormat="1" applyFont="1" applyFill="1" applyBorder="1" applyAlignment="1" applyProtection="1">
      <alignment horizontal="center" vertical="center"/>
    </xf>
    <xf numFmtId="167" fontId="8" fillId="4" borderId="14" xfId="0" applyNumberFormat="1" applyFont="1" applyFill="1" applyBorder="1" applyAlignment="1" applyProtection="1">
      <alignment horizontal="center" vertical="center"/>
    </xf>
    <xf numFmtId="167" fontId="8" fillId="4" borderId="10" xfId="0" applyNumberFormat="1" applyFont="1" applyFill="1" applyBorder="1" applyAlignment="1" applyProtection="1">
      <alignment horizontal="center" vertical="center"/>
    </xf>
    <xf numFmtId="164" fontId="8" fillId="4" borderId="14" xfId="7" applyFont="1" applyFill="1" applyBorder="1" applyAlignment="1" applyProtection="1">
      <alignment horizontal="center" vertical="center"/>
    </xf>
    <xf numFmtId="164" fontId="8" fillId="4" borderId="10" xfId="7" applyFont="1" applyFill="1" applyBorder="1" applyAlignment="1" applyProtection="1">
      <alignment horizontal="center" vertical="center"/>
    </xf>
    <xf numFmtId="167" fontId="8" fillId="4" borderId="1" xfId="0" applyNumberFormat="1" applyFont="1" applyFill="1" applyBorder="1" applyAlignment="1" applyProtection="1">
      <alignment horizontal="center" vertical="center" wrapText="1"/>
    </xf>
    <xf numFmtId="167" fontId="8" fillId="4" borderId="2" xfId="0" applyNumberFormat="1" applyFont="1" applyFill="1" applyBorder="1" applyAlignment="1" applyProtection="1">
      <alignment horizontal="center" vertical="center" wrapText="1"/>
    </xf>
    <xf numFmtId="167" fontId="8" fillId="4" borderId="6" xfId="0" applyNumberFormat="1" applyFont="1" applyFill="1" applyBorder="1" applyAlignment="1" applyProtection="1">
      <alignment horizontal="center" vertical="center"/>
    </xf>
    <xf numFmtId="167" fontId="8" fillId="4" borderId="4" xfId="0" applyNumberFormat="1" applyFont="1" applyFill="1" applyBorder="1" applyAlignment="1" applyProtection="1">
      <alignment horizontal="center" vertical="center"/>
    </xf>
    <xf numFmtId="167" fontId="8" fillId="4" borderId="3" xfId="0" applyNumberFormat="1" applyFont="1" applyFill="1" applyBorder="1" applyAlignment="1" applyProtection="1">
      <alignment horizontal="center" vertical="center"/>
    </xf>
    <xf numFmtId="167" fontId="8" fillId="4" borderId="0" xfId="0" applyNumberFormat="1" applyFont="1" applyFill="1" applyBorder="1" applyAlignment="1" applyProtection="1">
      <alignment horizontal="center" vertical="center"/>
    </xf>
    <xf numFmtId="167" fontId="8" fillId="4" borderId="1" xfId="0" applyNumberFormat="1" applyFont="1" applyFill="1" applyBorder="1" applyAlignment="1" applyProtection="1">
      <alignment horizontal="center" vertical="center"/>
    </xf>
    <xf numFmtId="167" fontId="8" fillId="4" borderId="2" xfId="0" applyNumberFormat="1" applyFont="1" applyFill="1" applyBorder="1" applyAlignment="1" applyProtection="1">
      <alignment horizontal="center" vertical="center"/>
    </xf>
    <xf numFmtId="164" fontId="19" fillId="4" borderId="3" xfId="7" applyFont="1" applyFill="1" applyBorder="1" applyAlignment="1" applyProtection="1">
      <alignment horizontal="center" vertical="center"/>
    </xf>
    <xf numFmtId="164" fontId="19" fillId="4" borderId="8" xfId="7" applyFont="1" applyFill="1" applyBorder="1" applyAlignment="1" applyProtection="1">
      <alignment horizontal="center" vertical="center"/>
    </xf>
    <xf numFmtId="167" fontId="8" fillId="4" borderId="3" xfId="2" applyNumberFormat="1" applyFont="1" applyFill="1" applyBorder="1" applyAlignment="1" applyProtection="1">
      <alignment horizontal="center" vertical="center"/>
    </xf>
    <xf numFmtId="167" fontId="8" fillId="4" borderId="8" xfId="2" applyNumberFormat="1" applyFont="1" applyFill="1" applyBorder="1" applyAlignment="1" applyProtection="1">
      <alignment horizontal="center" vertical="center"/>
    </xf>
    <xf numFmtId="167" fontId="8" fillId="4" borderId="1" xfId="2" applyNumberFormat="1" applyFont="1" applyFill="1" applyBorder="1" applyAlignment="1" applyProtection="1">
      <alignment horizontal="center" vertical="center"/>
    </xf>
    <xf numFmtId="167" fontId="8" fillId="4" borderId="2" xfId="2" applyNumberFormat="1" applyFont="1" applyFill="1" applyBorder="1" applyAlignment="1" applyProtection="1">
      <alignment horizontal="center" vertical="center"/>
    </xf>
    <xf numFmtId="167" fontId="8" fillId="4" borderId="13" xfId="2" applyNumberFormat="1" applyFont="1" applyFill="1" applyBorder="1" applyAlignment="1" applyProtection="1">
      <alignment horizontal="center" vertical="center"/>
    </xf>
    <xf numFmtId="167" fontId="8" fillId="4" borderId="14" xfId="2" applyNumberFormat="1" applyFont="1" applyFill="1" applyBorder="1" applyAlignment="1" applyProtection="1">
      <alignment horizontal="center" vertical="center"/>
    </xf>
    <xf numFmtId="167" fontId="8" fillId="4" borderId="10" xfId="2" applyNumberFormat="1" applyFont="1" applyFill="1" applyBorder="1" applyAlignment="1" applyProtection="1">
      <alignment horizontal="center" vertical="center"/>
    </xf>
    <xf numFmtId="167" fontId="8" fillId="4" borderId="1" xfId="2" applyNumberFormat="1" applyFont="1" applyFill="1" applyBorder="1" applyAlignment="1" applyProtection="1">
      <alignment horizontal="center" vertical="center" wrapText="1"/>
    </xf>
    <xf numFmtId="167" fontId="8" fillId="4" borderId="2" xfId="2" applyNumberFormat="1" applyFont="1" applyFill="1" applyBorder="1" applyAlignment="1" applyProtection="1">
      <alignment horizontal="center" vertical="center" wrapText="1"/>
    </xf>
    <xf numFmtId="167" fontId="8" fillId="4" borderId="6" xfId="2" applyNumberFormat="1" applyFont="1" applyFill="1" applyBorder="1" applyAlignment="1" applyProtection="1">
      <alignment horizontal="center" vertical="center"/>
    </xf>
    <xf numFmtId="167" fontId="8" fillId="4" borderId="4" xfId="2" applyNumberFormat="1" applyFont="1" applyFill="1" applyBorder="1" applyAlignment="1" applyProtection="1">
      <alignment horizontal="center" vertical="center"/>
    </xf>
    <xf numFmtId="167" fontId="8" fillId="4" borderId="0" xfId="2" applyNumberFormat="1" applyFont="1" applyFill="1" applyBorder="1" applyAlignment="1" applyProtection="1">
      <alignment horizontal="center" vertical="center"/>
    </xf>
    <xf numFmtId="164" fontId="8" fillId="4" borderId="3" xfId="7" applyFont="1" applyFill="1" applyBorder="1" applyAlignment="1" applyProtection="1">
      <alignment horizontal="center" vertical="center"/>
    </xf>
    <xf numFmtId="164" fontId="8" fillId="4" borderId="0" xfId="7" applyFont="1" applyFill="1" applyBorder="1" applyAlignment="1" applyProtection="1">
      <alignment horizontal="center" vertical="center"/>
    </xf>
    <xf numFmtId="167" fontId="8" fillId="4" borderId="1" xfId="3" applyNumberFormat="1" applyFont="1" applyFill="1" applyBorder="1" applyAlignment="1" applyProtection="1">
      <alignment horizontal="center" vertical="center"/>
    </xf>
    <xf numFmtId="167" fontId="8" fillId="4" borderId="2" xfId="3" applyNumberFormat="1" applyFont="1" applyFill="1" applyBorder="1" applyAlignment="1" applyProtection="1">
      <alignment horizontal="center" vertical="center"/>
    </xf>
    <xf numFmtId="167" fontId="8" fillId="4" borderId="13" xfId="3" applyNumberFormat="1" applyFont="1" applyFill="1" applyBorder="1" applyAlignment="1" applyProtection="1">
      <alignment horizontal="center" vertical="center"/>
    </xf>
    <xf numFmtId="167" fontId="8" fillId="4" borderId="14" xfId="3" applyNumberFormat="1" applyFont="1" applyFill="1" applyBorder="1" applyAlignment="1" applyProtection="1">
      <alignment horizontal="center" vertical="center"/>
    </xf>
    <xf numFmtId="167" fontId="8" fillId="4" borderId="10" xfId="3" applyNumberFormat="1" applyFont="1" applyFill="1" applyBorder="1" applyAlignment="1" applyProtection="1">
      <alignment horizontal="center" vertical="center"/>
    </xf>
    <xf numFmtId="167" fontId="8" fillId="4" borderId="1" xfId="3" applyNumberFormat="1" applyFont="1" applyFill="1" applyBorder="1" applyAlignment="1" applyProtection="1">
      <alignment horizontal="center" vertical="center" wrapText="1"/>
    </xf>
    <xf numFmtId="167" fontId="8" fillId="4" borderId="2" xfId="3" applyNumberFormat="1" applyFont="1" applyFill="1" applyBorder="1" applyAlignment="1" applyProtection="1">
      <alignment horizontal="center" vertical="center" wrapText="1"/>
    </xf>
    <xf numFmtId="167" fontId="8" fillId="4" borderId="6" xfId="3" applyNumberFormat="1" applyFont="1" applyFill="1" applyBorder="1" applyAlignment="1" applyProtection="1">
      <alignment horizontal="center" vertical="center"/>
    </xf>
    <xf numFmtId="167" fontId="8" fillId="4" borderId="4" xfId="3" applyNumberFormat="1" applyFont="1" applyFill="1" applyBorder="1" applyAlignment="1" applyProtection="1">
      <alignment horizontal="center" vertical="center"/>
    </xf>
    <xf numFmtId="167" fontId="8" fillId="4" borderId="3" xfId="3" applyNumberFormat="1" applyFont="1" applyFill="1" applyBorder="1" applyAlignment="1" applyProtection="1">
      <alignment horizontal="center" vertical="center"/>
    </xf>
    <xf numFmtId="167" fontId="8" fillId="4" borderId="0" xfId="3" applyNumberFormat="1" applyFont="1" applyFill="1" applyBorder="1" applyAlignment="1" applyProtection="1">
      <alignment horizontal="center" vertical="center"/>
    </xf>
  </cellXfs>
  <cellStyles count="10">
    <cellStyle name="Hipervínculo" xfId="1" builtinId="8"/>
    <cellStyle name="Normal" xfId="0" builtinId="0"/>
    <cellStyle name="Normal 11" xfId="2"/>
    <cellStyle name="Normal 2" xfId="3"/>
    <cellStyle name="Normal 3" xfId="4"/>
    <cellStyle name="Normal 4" xfId="5"/>
    <cellStyle name="Normal 5" xfId="6"/>
    <cellStyle name="Normal_bal97" xfId="7"/>
    <cellStyle name="Porcentaje" xfId="8" builtinId="5"/>
    <cellStyle name="Porcentaje 2" xfId="9"/>
  </cellStyles>
  <dxfs count="362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lightGray">
          <fgColor indexed="64"/>
          <bgColor rgb="FFFDF5CE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indexed="45"/>
        <name val="Verdana"/>
        <scheme val="none"/>
      </font>
      <numFmt numFmtId="168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rgb="FF333399"/>
        <name val="Verdana"/>
        <scheme val="none"/>
      </font>
      <numFmt numFmtId="164" formatCode="0.0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2"/>
        <name val="Verdana"/>
        <scheme val="none"/>
      </font>
      <numFmt numFmtId="167" formatCode="0.0"/>
      <fill>
        <patternFill patternType="solid">
          <fgColor indexed="64"/>
          <bgColor rgb="FFD1D4E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1E1A3"/>
        </patternFill>
      </fill>
    </dxf>
    <dxf>
      <fill>
        <patternFill>
          <bgColor rgb="FFFDF5CE"/>
        </patternFill>
      </fill>
    </dxf>
  </dxfs>
  <tableStyles count="1" defaultTableStyle="Estilo de tabla 1" defaultPivotStyle="PivotStyleLight16">
    <tableStyle name="Estilo de tabla 1" pivot="0" count="2">
      <tableStyleElement type="wholeTable" dxfId="361"/>
      <tableStyleElement type="secondRowStripe" dxfId="36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1E1A3"/>
      <rgbColor rgb="00FDF5CE"/>
      <rgbColor rgb="0099CCFF"/>
      <rgbColor rgb="00333399"/>
      <rgbColor rgb="00CC99FF"/>
      <rgbColor rgb="00D1D4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7" name="Tabla110363738" displayName="Tabla110363738" ref="A6:AG81" totalsRowShown="0" headerRowDxfId="359" headerRowBorderDxfId="358" tableBorderDxfId="357">
  <tableColumns count="33">
    <tableColumn id="1" name="se oculta" dataDxfId="356"/>
    <tableColumn id="2" name="p" dataDxfId="355"/>
    <tableColumn id="3" name="cm" dataDxfId="354"/>
    <tableColumn id="4" name="gn" dataDxfId="353"/>
    <tableColumn id="5" name="h" dataDxfId="352"/>
    <tableColumn id="6" name="e" dataDxfId="351"/>
    <tableColumn id="7" name="so" dataDxfId="350"/>
    <tableColumn id="8" name="le" dataDxfId="349"/>
    <tableColumn id="9" name="rb" dataDxfId="348"/>
    <tableColumn id="10" name="b" dataDxfId="347"/>
    <tableColumn id="11" name="ob" dataDxfId="346"/>
    <tableColumn id="12" name="t" dataDxfId="345" dataCellStyle="Normal 11"/>
    <tableColumn id="15" name="glp" dataDxfId="344"/>
    <tableColumn id="16" name="nau" dataDxfId="343"/>
    <tableColumn id="17" name="nl" dataDxfId="342"/>
    <tableColumn id="18" name="nav" dataDxfId="341"/>
    <tableColumn id="19" name="q" dataDxfId="340"/>
    <tableColumn id="20" name="jet" dataDxfId="339"/>
    <tableColumn id="21" name="do" dataDxfId="338"/>
    <tableColumn id="22" name="go" dataDxfId="337"/>
    <tableColumn id="23" name="fo" dataDxfId="336"/>
    <tableColumn id="24" name="cp" dataDxfId="335"/>
    <tableColumn id="25" name="ne" dataDxfId="334"/>
    <tableColumn id="26" name="gf" dataDxfId="333"/>
    <tableColumn id="27" name="gm" dataDxfId="332"/>
    <tableColumn id="28" name="be" dataDxfId="331"/>
    <tableColumn id="29" name="bo" dataDxfId="330"/>
    <tableColumn id="30" name="cc" dataDxfId="329"/>
    <tableColumn id="31" name="cv" dataDxfId="328"/>
    <tableColumn id="32" name="ee" dataDxfId="327"/>
    <tableColumn id="33" name="t2" dataDxfId="326"/>
    <tableColumn id="34" name="ptr" dataDxfId="325"/>
    <tableColumn id="35" name="t3" dataDxfId="324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637" name="Tabla1103637395484638" displayName="Tabla1103637395484638" ref="A6:AG81" totalsRowShown="0" headerRowDxfId="35" headerRowBorderDxfId="34" tableBorderDxfId="33">
  <tableColumns count="33">
    <tableColumn id="1" name="se oculta" dataDxfId="32"/>
    <tableColumn id="2" name="p" dataDxfId="31"/>
    <tableColumn id="3" name="cm" dataDxfId="30"/>
    <tableColumn id="4" name="gn" dataDxfId="29"/>
    <tableColumn id="5" name="h" dataDxfId="28"/>
    <tableColumn id="6" name="e" dataDxfId="27"/>
    <tableColumn id="7" name="so" dataDxfId="26"/>
    <tableColumn id="8" name="le" dataDxfId="25"/>
    <tableColumn id="9" name="rb" dataDxfId="24"/>
    <tableColumn id="10" name="b" dataDxfId="23"/>
    <tableColumn id="11" name="ri" dataDxfId="22"/>
    <tableColumn id="12" name="t" dataDxfId="21" dataCellStyle="Normal 11"/>
    <tableColumn id="15" name="glp" dataDxfId="20"/>
    <tableColumn id="16" name="nau" dataDxfId="19"/>
    <tableColumn id="17" name="nl" dataDxfId="18"/>
    <tableColumn id="18" name="nav" dataDxfId="17"/>
    <tableColumn id="19" name="q" dataDxfId="16"/>
    <tableColumn id="20" name="jet" dataDxfId="15"/>
    <tableColumn id="21" name="do" dataDxfId="14"/>
    <tableColumn id="22" name="go" dataDxfId="13"/>
    <tableColumn id="23" name="fo" dataDxfId="12"/>
    <tableColumn id="24" name="cp" dataDxfId="11"/>
    <tableColumn id="25" name="ne" dataDxfId="10"/>
    <tableColumn id="26" name="gf" dataDxfId="9"/>
    <tableColumn id="27" name="gm" dataDxfId="8"/>
    <tableColumn id="28" name="be" dataDxfId="7"/>
    <tableColumn id="29" name="bo" dataDxfId="6"/>
    <tableColumn id="30" name="cc" dataDxfId="5"/>
    <tableColumn id="31" name="cv" dataDxfId="4"/>
    <tableColumn id="32" name="ee" dataDxfId="3"/>
    <tableColumn id="33" name="t2" dataDxfId="2"/>
    <tableColumn id="34" name="ptr" dataDxfId="1"/>
    <tableColumn id="35" name="t3" dataDxfId="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36" name="Tabla1103637" displayName="Tabla1103637" ref="A6:AG81" totalsRowShown="0" headerRowDxfId="323" headerRowBorderDxfId="322" tableBorderDxfId="321">
  <tableColumns count="33">
    <tableColumn id="1" name="se oculta" dataDxfId="320"/>
    <tableColumn id="2" name="p" dataDxfId="319"/>
    <tableColumn id="3" name="cm" dataDxfId="318"/>
    <tableColumn id="4" name="gn" dataDxfId="317"/>
    <tableColumn id="5" name="h" dataDxfId="316"/>
    <tableColumn id="6" name="e" dataDxfId="315"/>
    <tableColumn id="7" name="so" dataDxfId="314"/>
    <tableColumn id="8" name="le" dataDxfId="313"/>
    <tableColumn id="9" name="rb" dataDxfId="312"/>
    <tableColumn id="10" name="b" dataDxfId="311"/>
    <tableColumn id="11" name="ob" dataDxfId="310"/>
    <tableColumn id="12" name="t" dataDxfId="309" dataCellStyle="Normal 11"/>
    <tableColumn id="15" name="glp" dataDxfId="308"/>
    <tableColumn id="16" name="nau" dataDxfId="307"/>
    <tableColumn id="17" name="nl" dataDxfId="306"/>
    <tableColumn id="18" name="nav" dataDxfId="305"/>
    <tableColumn id="19" name="q" dataDxfId="304"/>
    <tableColumn id="20" name="jet" dataDxfId="303"/>
    <tableColumn id="21" name="do" dataDxfId="302"/>
    <tableColumn id="22" name="go" dataDxfId="301"/>
    <tableColumn id="23" name="fo" dataDxfId="300"/>
    <tableColumn id="24" name="cp" dataDxfId="299"/>
    <tableColumn id="25" name="ne" dataDxfId="298"/>
    <tableColumn id="26" name="gf" dataDxfId="297"/>
    <tableColumn id="27" name="gm" dataDxfId="296"/>
    <tableColumn id="28" name="be" dataDxfId="295"/>
    <tableColumn id="29" name="bo" dataDxfId="294"/>
    <tableColumn id="30" name="cc" dataDxfId="293"/>
    <tableColumn id="31" name="cv" dataDxfId="292"/>
    <tableColumn id="32" name="ee" dataDxfId="291"/>
    <tableColumn id="33" name="t2" dataDxfId="290"/>
    <tableColumn id="34" name="ptr" dataDxfId="289"/>
    <tableColumn id="35" name="t3" dataDxfId="28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5" name="Tabla11036" displayName="Tabla11036" ref="A6:AG81" totalsRowShown="0" headerRowDxfId="287" headerRowBorderDxfId="286" tableBorderDxfId="285">
  <tableColumns count="33">
    <tableColumn id="1" name="se oculta" dataDxfId="284"/>
    <tableColumn id="2" name="p" dataDxfId="283"/>
    <tableColumn id="3" name="cm" dataDxfId="282"/>
    <tableColumn id="4" name="gn" dataDxfId="281"/>
    <tableColumn id="5" name="h" dataDxfId="280"/>
    <tableColumn id="6" name="e" dataDxfId="279"/>
    <tableColumn id="7" name="so" dataDxfId="278"/>
    <tableColumn id="8" name="le" dataDxfId="277"/>
    <tableColumn id="9" name="rb" dataDxfId="276"/>
    <tableColumn id="10" name="b" dataDxfId="275"/>
    <tableColumn id="11" name="ob" dataDxfId="274"/>
    <tableColumn id="12" name="t" dataDxfId="273" dataCellStyle="Normal 11"/>
    <tableColumn id="15" name="glp" dataDxfId="272"/>
    <tableColumn id="16" name="nau" dataDxfId="271"/>
    <tableColumn id="17" name="nl" dataDxfId="270"/>
    <tableColumn id="18" name="nav" dataDxfId="269"/>
    <tableColumn id="19" name="q" dataDxfId="268"/>
    <tableColumn id="20" name="jet" dataDxfId="267"/>
    <tableColumn id="21" name="do" dataDxfId="266"/>
    <tableColumn id="22" name="go" dataDxfId="265"/>
    <tableColumn id="23" name="fo" dataDxfId="264"/>
    <tableColumn id="24" name="cp" dataDxfId="263"/>
    <tableColumn id="25" name="ne" dataDxfId="262"/>
    <tableColumn id="26" name="gf" dataDxfId="261"/>
    <tableColumn id="27" name="gm" dataDxfId="260"/>
    <tableColumn id="28" name="be" dataDxfId="259"/>
    <tableColumn id="29" name="bo" dataDxfId="258"/>
    <tableColumn id="30" name="cc" dataDxfId="257"/>
    <tableColumn id="31" name="cv" dataDxfId="256"/>
    <tableColumn id="32" name="ee" dataDxfId="255"/>
    <tableColumn id="33" name="t2" dataDxfId="254">
      <calculatedColumnFormula>IF(SUM(M7:AD7)=0,"",SUM(M7:AD7))</calculatedColumnFormula>
    </tableColumn>
    <tableColumn id="34" name="ptr" dataDxfId="253"/>
    <tableColumn id="35" name="t3" dataDxfId="252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34" name="Tabla110" displayName="Tabla110" ref="A6:AG81" totalsRowShown="0" headerRowDxfId="251" headerRowBorderDxfId="250" tableBorderDxfId="249">
  <tableColumns count="33">
    <tableColumn id="1" name="se oculta" dataDxfId="248"/>
    <tableColumn id="2" name="p" dataDxfId="247"/>
    <tableColumn id="3" name="cm" dataDxfId="246"/>
    <tableColumn id="4" name="gn" dataDxfId="245"/>
    <tableColumn id="5" name="h" dataDxfId="244"/>
    <tableColumn id="6" name="e" dataDxfId="243"/>
    <tableColumn id="7" name="so" dataDxfId="242"/>
    <tableColumn id="8" name="le" dataDxfId="241"/>
    <tableColumn id="9" name="rb" dataDxfId="240"/>
    <tableColumn id="10" name="b" dataDxfId="239"/>
    <tableColumn id="11" name="ob" dataDxfId="238"/>
    <tableColumn id="12" name="t" dataDxfId="237" dataCellStyle="Normal 11"/>
    <tableColumn id="15" name="glp" dataDxfId="236"/>
    <tableColumn id="16" name="nau" dataDxfId="235"/>
    <tableColumn id="17" name="nl" dataDxfId="234"/>
    <tableColumn id="18" name="nav" dataDxfId="233"/>
    <tableColumn id="19" name="q" dataDxfId="232"/>
    <tableColumn id="20" name="jet" dataDxfId="231"/>
    <tableColumn id="21" name="do" dataDxfId="230"/>
    <tableColumn id="22" name="go" dataDxfId="229"/>
    <tableColumn id="23" name="fo" dataDxfId="228"/>
    <tableColumn id="24" name="cp" dataDxfId="227"/>
    <tableColumn id="25" name="ne" dataDxfId="226"/>
    <tableColumn id="26" name="gf" dataDxfId="225"/>
    <tableColumn id="27" name="gm" dataDxfId="224"/>
    <tableColumn id="28" name="be" dataDxfId="223"/>
    <tableColumn id="29" name="bo" dataDxfId="222"/>
    <tableColumn id="30" name="cc" dataDxfId="221"/>
    <tableColumn id="31" name="cv" dataDxfId="220"/>
    <tableColumn id="32" name="ee" dataDxfId="219"/>
    <tableColumn id="33" name="t2" dataDxfId="218"/>
    <tableColumn id="34" name="ptr" dataDxfId="217"/>
    <tableColumn id="35" name="t3" dataDxfId="216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145" name="Tabla110146" displayName="Tabla110146" ref="A6:AG81" totalsRowShown="0" headerRowDxfId="179" headerRowBorderDxfId="178" tableBorderDxfId="177">
  <tableColumns count="33">
    <tableColumn id="1" name="se oculta" dataDxfId="176"/>
    <tableColumn id="2" name="p" dataDxfId="175"/>
    <tableColumn id="3" name="cm" dataDxfId="174"/>
    <tableColumn id="4" name="gn" dataDxfId="173"/>
    <tableColumn id="5" name="h" dataDxfId="172"/>
    <tableColumn id="6" name="e" dataDxfId="171"/>
    <tableColumn id="7" name="so" dataDxfId="170"/>
    <tableColumn id="8" name="le" dataDxfId="169"/>
    <tableColumn id="9" name="rb" dataDxfId="168"/>
    <tableColumn id="10" name="b" dataDxfId="167"/>
    <tableColumn id="11" name="ob" dataDxfId="166"/>
    <tableColumn id="12" name="t" dataDxfId="165" dataCellStyle="Normal 11"/>
    <tableColumn id="15" name="glp" dataDxfId="164"/>
    <tableColumn id="16" name="nau" dataDxfId="163"/>
    <tableColumn id="17" name="nl" dataDxfId="162"/>
    <tableColumn id="18" name="nav" dataDxfId="161"/>
    <tableColumn id="19" name="q" dataDxfId="160"/>
    <tableColumn id="20" name="jet" dataDxfId="159"/>
    <tableColumn id="21" name="do" dataDxfId="158"/>
    <tableColumn id="22" name="go" dataDxfId="157"/>
    <tableColumn id="23" name="fo" dataDxfId="156"/>
    <tableColumn id="24" name="cp" dataDxfId="155"/>
    <tableColumn id="25" name="ne" dataDxfId="154"/>
    <tableColumn id="26" name="gf" dataDxfId="153"/>
    <tableColumn id="27" name="gm" dataDxfId="152"/>
    <tableColumn id="28" name="be" dataDxfId="151"/>
    <tableColumn id="29" name="bo" dataDxfId="150"/>
    <tableColumn id="30" name="cc" dataDxfId="149"/>
    <tableColumn id="31" name="cv" dataDxfId="148"/>
    <tableColumn id="32" name="ee" dataDxfId="147"/>
    <tableColumn id="33" name="t2" dataDxfId="146"/>
    <tableColumn id="34" name="ptr" dataDxfId="145"/>
    <tableColumn id="35" name="t3" dataDxfId="144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168" name="Tabla110169" displayName="Tabla110169" ref="A6:AG81" totalsRowShown="0" headerRowDxfId="215" headerRowBorderDxfId="214" tableBorderDxfId="213">
  <tableColumns count="33">
    <tableColumn id="1" name="se oculta" dataDxfId="212"/>
    <tableColumn id="2" name="p" dataDxfId="211"/>
    <tableColumn id="3" name="cm" dataDxfId="210"/>
    <tableColumn id="4" name="gn" dataDxfId="209"/>
    <tableColumn id="5" name="h" dataDxfId="208"/>
    <tableColumn id="6" name="e" dataDxfId="207"/>
    <tableColumn id="7" name="so" dataDxfId="206"/>
    <tableColumn id="8" name="le" dataDxfId="205"/>
    <tableColumn id="9" name="rb" dataDxfId="204"/>
    <tableColumn id="10" name="b" dataDxfId="203"/>
    <tableColumn id="11" name="ob" dataDxfId="202"/>
    <tableColumn id="12" name="t" dataDxfId="201" dataCellStyle="Normal 11"/>
    <tableColumn id="15" name="glp" dataDxfId="200"/>
    <tableColumn id="16" name="nau" dataDxfId="199"/>
    <tableColumn id="17" name="nl" dataDxfId="198"/>
    <tableColumn id="18" name="nav" dataDxfId="197"/>
    <tableColumn id="19" name="q" dataDxfId="196"/>
    <tableColumn id="20" name="jet" dataDxfId="195"/>
    <tableColumn id="21" name="do" dataDxfId="194"/>
    <tableColumn id="22" name="go" dataDxfId="193"/>
    <tableColumn id="23" name="fo" dataDxfId="192"/>
    <tableColumn id="24" name="cp" dataDxfId="191"/>
    <tableColumn id="25" name="ne" dataDxfId="190"/>
    <tableColumn id="26" name="gf" dataDxfId="189"/>
    <tableColumn id="27" name="gm" dataDxfId="188"/>
    <tableColumn id="28" name="be" dataDxfId="187"/>
    <tableColumn id="29" name="bo" dataDxfId="186"/>
    <tableColumn id="30" name="cc" dataDxfId="185"/>
    <tableColumn id="31" name="cv" dataDxfId="184"/>
    <tableColumn id="32" name="ee" dataDxfId="183"/>
    <tableColumn id="33" name="t2" dataDxfId="182"/>
    <tableColumn id="34" name="ptr" dataDxfId="181"/>
    <tableColumn id="35" name="t3" dataDxfId="180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235" name="Tabla110169236" displayName="Tabla110169236" ref="A6:AG81" totalsRowShown="0" headerRowDxfId="143" headerRowBorderDxfId="142" tableBorderDxfId="141">
  <tableColumns count="33">
    <tableColumn id="1" name="se oculta" dataDxfId="140"/>
    <tableColumn id="2" name="p" dataDxfId="139"/>
    <tableColumn id="3" name="cm" dataDxfId="138"/>
    <tableColumn id="4" name="gn" dataDxfId="137"/>
    <tableColumn id="5" name="h" dataDxfId="136"/>
    <tableColumn id="6" name="e" dataDxfId="135"/>
    <tableColumn id="7" name="so" dataDxfId="134"/>
    <tableColumn id="8" name="le" dataDxfId="133"/>
    <tableColumn id="9" name="rb" dataDxfId="132"/>
    <tableColumn id="10" name="b" dataDxfId="131"/>
    <tableColumn id="11" name="ob" dataDxfId="130"/>
    <tableColumn id="12" name="t" dataDxfId="129" dataCellStyle="Normal 11"/>
    <tableColumn id="15" name="glp" dataDxfId="128"/>
    <tableColumn id="16" name="nau" dataDxfId="127"/>
    <tableColumn id="17" name="nl" dataDxfId="126"/>
    <tableColumn id="18" name="nav" dataDxfId="125"/>
    <tableColumn id="19" name="q" dataDxfId="124"/>
    <tableColumn id="20" name="jet" dataDxfId="123"/>
    <tableColumn id="21" name="do" dataDxfId="122"/>
    <tableColumn id="22" name="go" dataDxfId="121"/>
    <tableColumn id="23" name="fo" dataDxfId="120"/>
    <tableColumn id="24" name="cp" dataDxfId="119"/>
    <tableColumn id="25" name="ne" dataDxfId="118"/>
    <tableColumn id="26" name="gf" dataDxfId="117"/>
    <tableColumn id="27" name="gm" dataDxfId="116"/>
    <tableColumn id="28" name="be" dataDxfId="115"/>
    <tableColumn id="29" name="bo" dataDxfId="114"/>
    <tableColumn id="30" name="cc" dataDxfId="113"/>
    <tableColumn id="31" name="cv" dataDxfId="112"/>
    <tableColumn id="32" name="ee" dataDxfId="111"/>
    <tableColumn id="33" name="t2" dataDxfId="110"/>
    <tableColumn id="34" name="ptr" dataDxfId="109"/>
    <tableColumn id="35" name="t3" dataDxfId="108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394" name="Tabla1103637395" displayName="Tabla1103637395" ref="A6:AG81" totalsRowShown="0" headerRowDxfId="107" headerRowBorderDxfId="106" tableBorderDxfId="105">
  <tableColumns count="33">
    <tableColumn id="1" name="se oculta" dataDxfId="104"/>
    <tableColumn id="2" name="p" dataDxfId="103"/>
    <tableColumn id="3" name="cm" dataDxfId="102"/>
    <tableColumn id="4" name="gn" dataDxfId="101"/>
    <tableColumn id="5" name="h" dataDxfId="100"/>
    <tableColumn id="6" name="e" dataDxfId="99"/>
    <tableColumn id="7" name="so" dataDxfId="98"/>
    <tableColumn id="8" name="le" dataDxfId="97"/>
    <tableColumn id="9" name="rb" dataDxfId="96"/>
    <tableColumn id="10" name="b" dataDxfId="95"/>
    <tableColumn id="11" name="ob" dataDxfId="94"/>
    <tableColumn id="12" name="t" dataDxfId="93" dataCellStyle="Normal 11"/>
    <tableColumn id="15" name="glp" dataDxfId="92"/>
    <tableColumn id="16" name="nau" dataDxfId="91"/>
    <tableColumn id="17" name="nl" dataDxfId="90"/>
    <tableColumn id="18" name="nav" dataDxfId="89"/>
    <tableColumn id="19" name="q" dataDxfId="88"/>
    <tableColumn id="20" name="jet" dataDxfId="87"/>
    <tableColumn id="21" name="do" dataDxfId="86"/>
    <tableColumn id="22" name="go" dataDxfId="85"/>
    <tableColumn id="23" name="fo" dataDxfId="84"/>
    <tableColumn id="24" name="cp" dataDxfId="83"/>
    <tableColumn id="25" name="ne" dataDxfId="82"/>
    <tableColumn id="26" name="gf" dataDxfId="81"/>
    <tableColumn id="27" name="gm" dataDxfId="80"/>
    <tableColumn id="28" name="be" dataDxfId="79"/>
    <tableColumn id="29" name="bo" dataDxfId="78"/>
    <tableColumn id="30" name="cc" dataDxfId="77"/>
    <tableColumn id="31" name="cv" dataDxfId="76"/>
    <tableColumn id="32" name="ee" dataDxfId="75"/>
    <tableColumn id="33" name="t2" dataDxfId="74"/>
    <tableColumn id="34" name="ptr" dataDxfId="73"/>
    <tableColumn id="35" name="t3" dataDxfId="72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483" name="Tabla1103637395484" displayName="Tabla1103637395484" ref="A6:AG81" totalsRowShown="0" headerRowDxfId="71" headerRowBorderDxfId="70" tableBorderDxfId="69">
  <tableColumns count="33">
    <tableColumn id="1" name="se oculta" dataDxfId="68"/>
    <tableColumn id="2" name="p" dataDxfId="67"/>
    <tableColumn id="3" name="cm" dataDxfId="66"/>
    <tableColumn id="4" name="gn" dataDxfId="65"/>
    <tableColumn id="5" name="h" dataDxfId="64"/>
    <tableColumn id="6" name="e" dataDxfId="63"/>
    <tableColumn id="7" name="so" dataDxfId="62"/>
    <tableColumn id="8" name="le" dataDxfId="61"/>
    <tableColumn id="9" name="rb" dataDxfId="60"/>
    <tableColumn id="10" name="b" dataDxfId="59"/>
    <tableColumn id="11" name="ob" dataDxfId="58"/>
    <tableColumn id="12" name="t" dataDxfId="57" dataCellStyle="Normal 11"/>
    <tableColumn id="15" name="glp" dataDxfId="56"/>
    <tableColumn id="16" name="nau" dataDxfId="55"/>
    <tableColumn id="17" name="nl" dataDxfId="54"/>
    <tableColumn id="18" name="nav" dataDxfId="53"/>
    <tableColumn id="19" name="q" dataDxfId="52"/>
    <tableColumn id="20" name="jet" dataDxfId="51"/>
    <tableColumn id="21" name="do" dataDxfId="50"/>
    <tableColumn id="22" name="go" dataDxfId="49"/>
    <tableColumn id="23" name="fo" dataDxfId="48"/>
    <tableColumn id="24" name="cp" dataDxfId="47"/>
    <tableColumn id="25" name="ne" dataDxfId="46"/>
    <tableColumn id="26" name="gf" dataDxfId="45"/>
    <tableColumn id="27" name="gm" dataDxfId="44"/>
    <tableColumn id="28" name="be" dataDxfId="43"/>
    <tableColumn id="29" name="bo" dataDxfId="42"/>
    <tableColumn id="30" name="cc" dataDxfId="41"/>
    <tableColumn id="31" name="cv" dataDxfId="40"/>
    <tableColumn id="32" name="ee" dataDxfId="39"/>
    <tableColumn id="33" name="t2" dataDxfId="38"/>
    <tableColumn id="34" name="ptr" dataDxfId="37"/>
    <tableColumn id="35" name="t3" dataDxfId="36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zoomScaleNormal="100" workbookViewId="0">
      <pane ySplit="4" topLeftCell="A5" activePane="bottomLeft" state="frozen"/>
      <selection pane="bottomLeft" sqref="A1:D4"/>
    </sheetView>
  </sheetViews>
  <sheetFormatPr baseColWidth="10" defaultRowHeight="11.25" x14ac:dyDescent="0.2"/>
  <cols>
    <col min="1" max="1" width="3.5703125" style="60" customWidth="1"/>
    <col min="2" max="2" width="4" style="60" customWidth="1"/>
    <col min="3" max="3" width="20" style="60" customWidth="1"/>
    <col min="4" max="4" width="22.140625" style="60" customWidth="1"/>
    <col min="5" max="5" width="20.85546875" style="60" customWidth="1"/>
    <col min="6" max="6" width="6.5703125" style="60" customWidth="1"/>
    <col min="7" max="7" width="6.7109375" style="60" customWidth="1"/>
    <col min="8" max="20" width="6.5703125" style="60" customWidth="1"/>
    <col min="21" max="16384" width="11.42578125" style="60"/>
  </cols>
  <sheetData>
    <row r="1" spans="1:15" s="64" customFormat="1" ht="7.5" customHeight="1" x14ac:dyDescent="0.2">
      <c r="A1" s="238" t="s">
        <v>116</v>
      </c>
      <c r="B1" s="238"/>
      <c r="C1" s="238"/>
      <c r="D1" s="238"/>
      <c r="E1" s="239" t="s">
        <v>121</v>
      </c>
      <c r="G1" s="65"/>
      <c r="H1" s="65"/>
      <c r="I1" s="65"/>
    </row>
    <row r="2" spans="1:15" s="66" customFormat="1" ht="7.5" customHeight="1" x14ac:dyDescent="0.2">
      <c r="A2" s="238"/>
      <c r="B2" s="238"/>
      <c r="C2" s="238"/>
      <c r="D2" s="238"/>
      <c r="E2" s="239"/>
      <c r="F2" s="240">
        <v>2010</v>
      </c>
      <c r="G2" s="240">
        <v>2011</v>
      </c>
      <c r="H2" s="240">
        <v>2012</v>
      </c>
      <c r="I2" s="240">
        <v>2013</v>
      </c>
      <c r="J2" s="240">
        <v>2014</v>
      </c>
      <c r="K2" s="240">
        <v>2015</v>
      </c>
      <c r="L2" s="240">
        <v>2016</v>
      </c>
      <c r="M2" s="240">
        <v>2017</v>
      </c>
      <c r="N2" s="240">
        <v>2018</v>
      </c>
      <c r="O2" s="240">
        <v>2019</v>
      </c>
    </row>
    <row r="3" spans="1:15" s="66" customFormat="1" ht="7.5" customHeight="1" x14ac:dyDescent="0.2">
      <c r="A3" s="238"/>
      <c r="B3" s="238"/>
      <c r="C3" s="238"/>
      <c r="D3" s="238"/>
      <c r="E3" s="239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1:15" s="64" customFormat="1" ht="7.5" customHeight="1" x14ac:dyDescent="0.2">
      <c r="A4" s="238"/>
      <c r="B4" s="238"/>
      <c r="C4" s="238"/>
      <c r="D4" s="238"/>
      <c r="E4" s="239"/>
    </row>
    <row r="5" spans="1:15" ht="15" customHeight="1" x14ac:dyDescent="0.2"/>
    <row r="6" spans="1:15" ht="15" customHeight="1" x14ac:dyDescent="0.2">
      <c r="A6" s="61" t="s">
        <v>117</v>
      </c>
      <c r="B6" s="61"/>
    </row>
    <row r="7" spans="1:15" ht="15" customHeight="1" x14ac:dyDescent="0.2"/>
    <row r="8" spans="1:15" ht="15" customHeight="1" x14ac:dyDescent="0.2">
      <c r="A8" s="68" t="s">
        <v>135</v>
      </c>
      <c r="B8" s="60" t="s">
        <v>201</v>
      </c>
    </row>
    <row r="9" spans="1:15" ht="15" customHeight="1" x14ac:dyDescent="0.2">
      <c r="C9" s="60" t="s">
        <v>118</v>
      </c>
    </row>
    <row r="10" spans="1:15" ht="15" customHeight="1" x14ac:dyDescent="0.2">
      <c r="C10" s="60" t="s">
        <v>119</v>
      </c>
    </row>
    <row r="11" spans="1:15" ht="15" customHeight="1" x14ac:dyDescent="0.2"/>
    <row r="12" spans="1:15" ht="15" customHeight="1" x14ac:dyDescent="0.2">
      <c r="A12" s="68" t="s">
        <v>136</v>
      </c>
      <c r="B12" s="60" t="s">
        <v>148</v>
      </c>
      <c r="D12" s="62"/>
      <c r="E12" s="62"/>
      <c r="F12" s="62"/>
      <c r="J12" s="62"/>
      <c r="K12" s="62"/>
    </row>
    <row r="13" spans="1:15" ht="15" customHeight="1" x14ac:dyDescent="0.2">
      <c r="C13" s="62"/>
      <c r="E13" s="63"/>
      <c r="I13" s="62"/>
      <c r="J13" s="62"/>
    </row>
    <row r="14" spans="1:15" ht="15" customHeight="1" x14ac:dyDescent="0.2">
      <c r="B14" s="68" t="s">
        <v>120</v>
      </c>
      <c r="C14" s="60" t="s">
        <v>145</v>
      </c>
      <c r="D14" s="60" t="s">
        <v>243</v>
      </c>
    </row>
    <row r="15" spans="1:15" ht="15" customHeight="1" x14ac:dyDescent="0.2">
      <c r="B15" s="68" t="s">
        <v>120</v>
      </c>
      <c r="C15" s="60" t="s">
        <v>200</v>
      </c>
      <c r="D15" s="60" t="s">
        <v>202</v>
      </c>
    </row>
    <row r="16" spans="1:15" ht="15" customHeight="1" x14ac:dyDescent="0.2">
      <c r="B16" s="68" t="s">
        <v>120</v>
      </c>
      <c r="C16" s="60" t="s">
        <v>146</v>
      </c>
      <c r="D16" s="60" t="s">
        <v>156</v>
      </c>
      <c r="E16" s="63"/>
    </row>
    <row r="17" spans="1:5" ht="15" customHeight="1" x14ac:dyDescent="0.2">
      <c r="B17" s="68" t="s">
        <v>120</v>
      </c>
      <c r="C17" s="60" t="s">
        <v>147</v>
      </c>
      <c r="D17" s="60" t="s">
        <v>167</v>
      </c>
    </row>
    <row r="18" spans="1:5" s="202" customFormat="1" ht="15" customHeight="1" x14ac:dyDescent="0.2">
      <c r="B18" s="68" t="s">
        <v>120</v>
      </c>
      <c r="C18" s="60" t="s">
        <v>221</v>
      </c>
      <c r="D18" s="60" t="s">
        <v>239</v>
      </c>
    </row>
    <row r="19" spans="1:5" s="202" customFormat="1" ht="15" customHeight="1" x14ac:dyDescent="0.2">
      <c r="B19" s="235" t="s">
        <v>120</v>
      </c>
      <c r="C19" s="60" t="s">
        <v>240</v>
      </c>
      <c r="D19" s="60" t="s">
        <v>241</v>
      </c>
    </row>
    <row r="20" spans="1:5" s="202" customFormat="1" ht="15" customHeight="1" x14ac:dyDescent="0.2">
      <c r="B20" s="68" t="s">
        <v>120</v>
      </c>
      <c r="C20" s="60" t="s">
        <v>222</v>
      </c>
      <c r="D20" s="60" t="s">
        <v>225</v>
      </c>
    </row>
    <row r="21" spans="1:5" s="202" customFormat="1" ht="15" customHeight="1" x14ac:dyDescent="0.2">
      <c r="B21" s="68"/>
      <c r="C21" s="60"/>
      <c r="D21" s="60" t="s">
        <v>226</v>
      </c>
    </row>
    <row r="22" spans="1:5" s="202" customFormat="1" ht="15" customHeight="1" x14ac:dyDescent="0.2">
      <c r="E22" s="227" t="s">
        <v>161</v>
      </c>
    </row>
    <row r="23" spans="1:5" ht="15" customHeight="1" x14ac:dyDescent="0.2">
      <c r="A23" s="68" t="s">
        <v>137</v>
      </c>
      <c r="B23" s="60" t="s">
        <v>149</v>
      </c>
      <c r="D23" s="62"/>
      <c r="E23" s="62"/>
    </row>
    <row r="24" spans="1:5" ht="15" customHeight="1" x14ac:dyDescent="0.2">
      <c r="C24" s="62"/>
    </row>
    <row r="25" spans="1:5" s="202" customFormat="1" ht="15" customHeight="1" x14ac:dyDescent="0.2">
      <c r="B25" s="68" t="s">
        <v>120</v>
      </c>
      <c r="C25" s="60" t="s">
        <v>238</v>
      </c>
      <c r="D25" s="60" t="s">
        <v>223</v>
      </c>
    </row>
    <row r="26" spans="1:5" ht="15" customHeight="1" x14ac:dyDescent="0.2">
      <c r="B26" s="68" t="s">
        <v>120</v>
      </c>
      <c r="C26" s="60" t="s">
        <v>152</v>
      </c>
      <c r="D26" s="60" t="s">
        <v>224</v>
      </c>
    </row>
    <row r="27" spans="1:5" ht="15" customHeight="1" x14ac:dyDescent="0.2">
      <c r="B27" s="68" t="s">
        <v>120</v>
      </c>
      <c r="C27" s="60" t="s">
        <v>168</v>
      </c>
      <c r="D27" s="60" t="s">
        <v>169</v>
      </c>
    </row>
    <row r="28" spans="1:5" ht="15" customHeight="1" x14ac:dyDescent="0.2">
      <c r="B28" s="68" t="s">
        <v>120</v>
      </c>
      <c r="C28" s="60" t="s">
        <v>153</v>
      </c>
      <c r="D28" s="60" t="s">
        <v>150</v>
      </c>
    </row>
    <row r="29" spans="1:5" ht="15" customHeight="1" x14ac:dyDescent="0.2">
      <c r="B29" s="68" t="s">
        <v>120</v>
      </c>
      <c r="C29" s="60" t="s">
        <v>154</v>
      </c>
      <c r="D29" s="60" t="s">
        <v>213</v>
      </c>
    </row>
    <row r="30" spans="1:5" ht="15" customHeight="1" x14ac:dyDescent="0.2">
      <c r="B30" s="68" t="s">
        <v>120</v>
      </c>
      <c r="C30" s="60" t="s">
        <v>247</v>
      </c>
      <c r="D30" s="60" t="s">
        <v>248</v>
      </c>
    </row>
    <row r="31" spans="1:5" ht="15" customHeight="1" x14ac:dyDescent="0.2">
      <c r="B31" s="68" t="s">
        <v>120</v>
      </c>
      <c r="C31" s="60" t="s">
        <v>249</v>
      </c>
      <c r="D31" s="60" t="s">
        <v>248</v>
      </c>
    </row>
    <row r="32" spans="1:5" ht="15" customHeight="1" x14ac:dyDescent="0.2">
      <c r="B32" s="68" t="s">
        <v>120</v>
      </c>
      <c r="C32" s="60" t="s">
        <v>155</v>
      </c>
      <c r="D32" s="60" t="s">
        <v>151</v>
      </c>
    </row>
    <row r="33" spans="1:11" ht="15" customHeight="1" x14ac:dyDescent="0.2">
      <c r="B33" s="68" t="s">
        <v>120</v>
      </c>
      <c r="C33" s="60" t="s">
        <v>192</v>
      </c>
      <c r="D33" s="60" t="s">
        <v>210</v>
      </c>
    </row>
    <row r="34" spans="1:11" ht="15" customHeight="1" x14ac:dyDescent="0.2"/>
    <row r="35" spans="1:11" ht="15" customHeight="1" x14ac:dyDescent="0.2">
      <c r="A35" s="68" t="s">
        <v>138</v>
      </c>
      <c r="B35" s="60" t="s">
        <v>227</v>
      </c>
    </row>
    <row r="36" spans="1:11" ht="15" customHeight="1" x14ac:dyDescent="0.2">
      <c r="B36" s="60" t="s">
        <v>228</v>
      </c>
    </row>
    <row r="37" spans="1:11" ht="15" customHeight="1" x14ac:dyDescent="0.2"/>
    <row r="38" spans="1:11" ht="15" customHeight="1" x14ac:dyDescent="0.2"/>
    <row r="39" spans="1:11" ht="15" customHeight="1" x14ac:dyDescent="0.2">
      <c r="A39" s="61" t="s">
        <v>122</v>
      </c>
      <c r="B39" s="61"/>
    </row>
    <row r="40" spans="1:11" ht="15" customHeight="1" x14ac:dyDescent="0.2">
      <c r="K40" s="202"/>
    </row>
    <row r="41" spans="1:11" ht="15" customHeight="1" x14ac:dyDescent="0.2">
      <c r="A41" s="67" t="s">
        <v>123</v>
      </c>
      <c r="B41" s="67"/>
      <c r="K41" s="202"/>
    </row>
    <row r="42" spans="1:11" ht="15" customHeight="1" x14ac:dyDescent="0.2">
      <c r="A42" s="68" t="s">
        <v>139</v>
      </c>
      <c r="B42" s="60" t="s">
        <v>246</v>
      </c>
    </row>
    <row r="43" spans="1:11" ht="15" customHeight="1" x14ac:dyDescent="0.2">
      <c r="A43" s="68"/>
      <c r="B43" s="60" t="s">
        <v>245</v>
      </c>
    </row>
    <row r="44" spans="1:11" ht="15" customHeight="1" x14ac:dyDescent="0.2">
      <c r="B44" s="202"/>
    </row>
    <row r="45" spans="1:11" ht="15" customHeight="1" x14ac:dyDescent="0.2">
      <c r="A45" s="68" t="s">
        <v>140</v>
      </c>
      <c r="B45" s="60" t="s">
        <v>186</v>
      </c>
    </row>
    <row r="46" spans="1:11" ht="15" customHeight="1" x14ac:dyDescent="0.2"/>
    <row r="47" spans="1:11" ht="15" customHeight="1" x14ac:dyDescent="0.2">
      <c r="A47" s="67" t="s">
        <v>124</v>
      </c>
      <c r="B47" s="67"/>
    </row>
    <row r="48" spans="1:11" ht="15" customHeight="1" x14ac:dyDescent="0.2">
      <c r="A48" s="68" t="s">
        <v>141</v>
      </c>
      <c r="B48" s="60" t="s">
        <v>159</v>
      </c>
    </row>
    <row r="49" spans="1:2" ht="15" customHeight="1" x14ac:dyDescent="0.2"/>
    <row r="50" spans="1:2" ht="15" customHeight="1" x14ac:dyDescent="0.2">
      <c r="A50" s="68" t="s">
        <v>144</v>
      </c>
      <c r="B50" s="60" t="s">
        <v>244</v>
      </c>
    </row>
    <row r="51" spans="1:2" ht="15" customHeight="1" x14ac:dyDescent="0.2"/>
    <row r="52" spans="1:2" ht="15" customHeight="1" x14ac:dyDescent="0.2">
      <c r="A52" s="67" t="s">
        <v>125</v>
      </c>
      <c r="B52" s="67"/>
    </row>
    <row r="53" spans="1:2" ht="15" customHeight="1" x14ac:dyDescent="0.2">
      <c r="A53" s="68" t="s">
        <v>143</v>
      </c>
      <c r="B53" s="60" t="s">
        <v>158</v>
      </c>
    </row>
    <row r="54" spans="1:2" ht="15" customHeight="1" x14ac:dyDescent="0.2">
      <c r="A54" s="68"/>
    </row>
    <row r="55" spans="1:2" ht="15" customHeight="1" x14ac:dyDescent="0.2">
      <c r="A55" s="68" t="s">
        <v>142</v>
      </c>
      <c r="B55" s="60" t="s">
        <v>162</v>
      </c>
    </row>
    <row r="56" spans="1:2" ht="15" customHeight="1" x14ac:dyDescent="0.2">
      <c r="A56" s="68"/>
    </row>
    <row r="57" spans="1:2" ht="15" customHeight="1" x14ac:dyDescent="0.2">
      <c r="A57" s="60" t="s">
        <v>157</v>
      </c>
      <c r="B57" s="60" t="s">
        <v>229</v>
      </c>
    </row>
    <row r="58" spans="1:2" ht="15" customHeight="1" x14ac:dyDescent="0.2">
      <c r="A58" s="68"/>
      <c r="B58" s="60" t="s">
        <v>230</v>
      </c>
    </row>
    <row r="59" spans="1:2" ht="15" customHeight="1" x14ac:dyDescent="0.2">
      <c r="A59" s="68"/>
    </row>
    <row r="60" spans="1:2" ht="15" customHeight="1" x14ac:dyDescent="0.2">
      <c r="A60" s="60" t="s">
        <v>160</v>
      </c>
      <c r="B60" s="60" t="s">
        <v>231</v>
      </c>
    </row>
    <row r="61" spans="1:2" ht="15" customHeight="1" x14ac:dyDescent="0.2">
      <c r="A61" s="68"/>
      <c r="B61" s="60" t="s">
        <v>232</v>
      </c>
    </row>
    <row r="62" spans="1:2" ht="15" customHeight="1" x14ac:dyDescent="0.2">
      <c r="A62" s="68"/>
      <c r="B62" s="60" t="s">
        <v>233</v>
      </c>
    </row>
    <row r="63" spans="1:2" ht="15" customHeight="1" x14ac:dyDescent="0.2">
      <c r="A63" s="68"/>
      <c r="B63" s="60" t="s">
        <v>234</v>
      </c>
    </row>
    <row r="64" spans="1:2" ht="15" customHeight="1" x14ac:dyDescent="0.2"/>
    <row r="65" spans="1:2" ht="15" customHeight="1" x14ac:dyDescent="0.2">
      <c r="A65" s="67" t="s">
        <v>164</v>
      </c>
      <c r="B65" s="67"/>
    </row>
    <row r="66" spans="1:2" ht="15" customHeight="1" x14ac:dyDescent="0.2">
      <c r="A66" s="60" t="s">
        <v>237</v>
      </c>
      <c r="B66" s="60" t="s">
        <v>171</v>
      </c>
    </row>
    <row r="67" spans="1:2" ht="15" customHeight="1" x14ac:dyDescent="0.2"/>
    <row r="68" spans="1:2" ht="15" customHeight="1" x14ac:dyDescent="0.2">
      <c r="A68" s="60" t="s">
        <v>166</v>
      </c>
      <c r="B68" s="60" t="s">
        <v>165</v>
      </c>
    </row>
    <row r="69" spans="1:2" ht="15" customHeight="1" x14ac:dyDescent="0.2"/>
    <row r="70" spans="1:2" ht="15" customHeight="1" x14ac:dyDescent="0.2">
      <c r="A70" s="67" t="s">
        <v>170</v>
      </c>
      <c r="B70" s="67"/>
    </row>
    <row r="71" spans="1:2" ht="15" customHeight="1" x14ac:dyDescent="0.2">
      <c r="A71" s="60" t="s">
        <v>185</v>
      </c>
      <c r="B71" s="60" t="s">
        <v>188</v>
      </c>
    </row>
    <row r="72" spans="1:2" ht="15" customHeight="1" x14ac:dyDescent="0.2"/>
    <row r="73" spans="1:2" ht="15" customHeight="1" x14ac:dyDescent="0.2">
      <c r="A73" s="67" t="s">
        <v>190</v>
      </c>
      <c r="B73" s="67"/>
    </row>
    <row r="74" spans="1:2" ht="15" customHeight="1" x14ac:dyDescent="0.2">
      <c r="A74" s="60" t="s">
        <v>187</v>
      </c>
      <c r="B74" s="60" t="s">
        <v>193</v>
      </c>
    </row>
    <row r="75" spans="1:2" ht="15" customHeight="1" x14ac:dyDescent="0.2">
      <c r="B75" s="60" t="s">
        <v>194</v>
      </c>
    </row>
    <row r="76" spans="1:2" ht="15" customHeight="1" x14ac:dyDescent="0.2"/>
    <row r="77" spans="1:2" ht="15" customHeight="1" x14ac:dyDescent="0.2">
      <c r="A77" s="67" t="s">
        <v>196</v>
      </c>
    </row>
    <row r="78" spans="1:2" ht="15" customHeight="1" x14ac:dyDescent="0.2">
      <c r="A78" s="60" t="s">
        <v>191</v>
      </c>
      <c r="B78" s="60" t="s">
        <v>203</v>
      </c>
    </row>
    <row r="79" spans="1:2" ht="15" customHeight="1" x14ac:dyDescent="0.2"/>
    <row r="80" spans="1:2" ht="15" customHeight="1" x14ac:dyDescent="0.2">
      <c r="A80" s="60" t="s">
        <v>197</v>
      </c>
      <c r="B80" s="60" t="s">
        <v>205</v>
      </c>
    </row>
    <row r="81" spans="1:8" ht="15" customHeight="1" x14ac:dyDescent="0.2"/>
    <row r="82" spans="1:8" ht="15" customHeight="1" x14ac:dyDescent="0.2">
      <c r="A82" s="67" t="s">
        <v>207</v>
      </c>
      <c r="B82" s="202"/>
      <c r="C82" s="202"/>
      <c r="D82" s="202"/>
      <c r="E82" s="202"/>
      <c r="F82" s="202"/>
      <c r="G82" s="202"/>
      <c r="H82" s="202"/>
    </row>
    <row r="83" spans="1:8" ht="15" customHeight="1" x14ac:dyDescent="0.2">
      <c r="A83" s="60" t="s">
        <v>199</v>
      </c>
      <c r="B83" s="60" t="s">
        <v>208</v>
      </c>
    </row>
    <row r="84" spans="1:8" ht="15" customHeight="1" x14ac:dyDescent="0.2">
      <c r="B84" s="60" t="s">
        <v>209</v>
      </c>
    </row>
    <row r="85" spans="1:8" ht="15" customHeight="1" x14ac:dyDescent="0.2">
      <c r="A85" s="202"/>
      <c r="B85" s="202"/>
      <c r="C85" s="202"/>
      <c r="D85" s="202"/>
      <c r="E85" s="202"/>
      <c r="F85" s="202"/>
      <c r="G85" s="202"/>
      <c r="H85" s="202"/>
    </row>
    <row r="86" spans="1:8" s="202" customFormat="1" ht="15" customHeight="1" x14ac:dyDescent="0.2">
      <c r="A86" s="67" t="s">
        <v>212</v>
      </c>
    </row>
    <row r="87" spans="1:8" s="202" customFormat="1" ht="15" customHeight="1" x14ac:dyDescent="0.2">
      <c r="A87" s="60" t="s">
        <v>204</v>
      </c>
      <c r="B87" s="60" t="s">
        <v>235</v>
      </c>
    </row>
    <row r="88" spans="1:8" s="202" customFormat="1" ht="15" customHeight="1" x14ac:dyDescent="0.2">
      <c r="A88" s="60"/>
      <c r="B88" s="60" t="s">
        <v>236</v>
      </c>
    </row>
    <row r="90" spans="1:8" ht="15" customHeight="1" x14ac:dyDescent="0.2">
      <c r="A90" s="67"/>
    </row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</sheetData>
  <mergeCells count="12">
    <mergeCell ref="O2:O3"/>
    <mergeCell ref="I2:I3"/>
    <mergeCell ref="N2:N3"/>
    <mergeCell ref="M2:M3"/>
    <mergeCell ref="L2:L3"/>
    <mergeCell ref="A1:D4"/>
    <mergeCell ref="E1:E4"/>
    <mergeCell ref="K2:K3"/>
    <mergeCell ref="J2:J3"/>
    <mergeCell ref="F2:F3"/>
    <mergeCell ref="G2:G3"/>
    <mergeCell ref="H2:H3"/>
  </mergeCells>
  <hyperlinks>
    <hyperlink ref="G2" location="'2011'!A1" display="'2011'!A1"/>
    <hyperlink ref="H2" location="'2012'!A1" display="'2012'!A1"/>
    <hyperlink ref="I2" location="'2013'!A1" display="'2013'!A1"/>
    <hyperlink ref="F2" location="'2010'!A1" display="'2010'!A1"/>
    <hyperlink ref="J2" location="'2013'!A1" display="'2013'!A1"/>
    <hyperlink ref="J2:J3" location="'2014'!A1" display="'2014'!A1"/>
    <hyperlink ref="K2" location="'2013'!A1" display="'2013'!A1"/>
    <hyperlink ref="K2:K3" location="'2015'!A1" display="'2015'!A1"/>
    <hyperlink ref="L2" location="'2013'!A1" display="'2013'!A1"/>
    <hyperlink ref="L2:L3" location="'2016'!A1" display="'2016'!A1"/>
    <hyperlink ref="M2" location="'2013'!A1" display="'2013'!A1"/>
    <hyperlink ref="M2:M3" location="'2017'!A1" display="'2017'!A1"/>
    <hyperlink ref="N2" location="'2013'!A1" display="'2013'!A1"/>
    <hyperlink ref="N2:N3" location="'2018'!A1" display="'2018'!A1"/>
    <hyperlink ref="O2" location="'2013'!A1" display="'2013'!A1"/>
    <hyperlink ref="O2:O3" location="'2019'!A1" display="'2019'!A1"/>
  </hyperlink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V86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18" width="8.7109375" style="9" customWidth="1"/>
    <col min="19" max="19" width="8.7109375" style="9" hidden="1" customWidth="1"/>
    <col min="20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16384" width="13.85546875" style="4"/>
  </cols>
  <sheetData>
    <row r="1" spans="1:3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34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34" s="5" customFormat="1" ht="15" customHeight="1" x14ac:dyDescent="0.2">
      <c r="A4" s="15" t="s">
        <v>206</v>
      </c>
      <c r="B4" s="248" t="s">
        <v>16</v>
      </c>
      <c r="C4" s="201" t="s">
        <v>23</v>
      </c>
      <c r="D4" s="201" t="s">
        <v>17</v>
      </c>
      <c r="E4" s="201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98" t="s">
        <v>25</v>
      </c>
      <c r="P4" s="198" t="s">
        <v>131</v>
      </c>
      <c r="Q4" s="198" t="s">
        <v>28</v>
      </c>
      <c r="R4" s="198" t="s">
        <v>29</v>
      </c>
      <c r="S4" s="198" t="s">
        <v>172</v>
      </c>
      <c r="T4" s="256" t="s">
        <v>173</v>
      </c>
      <c r="U4" s="256" t="s">
        <v>174</v>
      </c>
      <c r="V4" s="198" t="s">
        <v>66</v>
      </c>
      <c r="W4" s="198" t="s">
        <v>31</v>
      </c>
      <c r="X4" s="198" t="s">
        <v>17</v>
      </c>
      <c r="Y4" s="198" t="s">
        <v>17</v>
      </c>
      <c r="Z4" s="256" t="s">
        <v>65</v>
      </c>
      <c r="AA4" s="256" t="s">
        <v>175</v>
      </c>
      <c r="AB4" s="132" t="s">
        <v>67</v>
      </c>
      <c r="AC4" s="198" t="s">
        <v>23</v>
      </c>
      <c r="AD4" s="129" t="s">
        <v>35</v>
      </c>
      <c r="AE4" s="252" t="s">
        <v>38</v>
      </c>
      <c r="AF4" s="247"/>
      <c r="AG4" s="200" t="s">
        <v>38</v>
      </c>
    </row>
    <row r="5" spans="1:34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99" t="s">
        <v>26</v>
      </c>
      <c r="P5" s="199" t="s">
        <v>27</v>
      </c>
      <c r="Q5" s="199" t="s">
        <v>1</v>
      </c>
      <c r="R5" s="199" t="s">
        <v>2</v>
      </c>
      <c r="S5" s="199" t="s">
        <v>30</v>
      </c>
      <c r="T5" s="257"/>
      <c r="U5" s="257"/>
      <c r="V5" s="199" t="s">
        <v>16</v>
      </c>
      <c r="W5" s="199" t="s">
        <v>70</v>
      </c>
      <c r="X5" s="199" t="s">
        <v>32</v>
      </c>
      <c r="Y5" s="199" t="s">
        <v>33</v>
      </c>
      <c r="Z5" s="257"/>
      <c r="AA5" s="257"/>
      <c r="AB5" s="135" t="s">
        <v>23</v>
      </c>
      <c r="AC5" s="199" t="s">
        <v>34</v>
      </c>
      <c r="AD5" s="136" t="s">
        <v>36</v>
      </c>
      <c r="AE5" s="253"/>
      <c r="AF5" s="247"/>
      <c r="AG5" s="49"/>
    </row>
    <row r="6" spans="1:3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34" s="6" customFormat="1" ht="15" customHeight="1" x14ac:dyDescent="0.2">
      <c r="A7" s="50" t="s">
        <v>3</v>
      </c>
      <c r="B7" s="31" t="s">
        <v>161</v>
      </c>
      <c r="C7" s="32"/>
      <c r="D7" s="32"/>
      <c r="E7" s="32">
        <v>746.8</v>
      </c>
      <c r="F7" s="71">
        <v>456.7</v>
      </c>
      <c r="G7" s="71">
        <v>43.6</v>
      </c>
      <c r="H7" s="71">
        <v>533.69999999999993</v>
      </c>
      <c r="I7" s="71">
        <v>1564.9</v>
      </c>
      <c r="J7" s="71">
        <v>79.900000000000006</v>
      </c>
      <c r="K7" s="71">
        <v>6.9</v>
      </c>
      <c r="L7" s="213">
        <f>IF(SUM(B7:K7)=0,"",SUM(B7:K7))</f>
        <v>3432.5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</row>
    <row r="8" spans="1:34" s="6" customFormat="1" ht="15" customHeight="1" x14ac:dyDescent="0.2">
      <c r="A8" s="51" t="s">
        <v>4</v>
      </c>
      <c r="B8" s="31">
        <v>2175.6</v>
      </c>
      <c r="C8" s="32">
        <v>0</v>
      </c>
      <c r="D8" s="32">
        <v>55.2</v>
      </c>
      <c r="E8" s="32"/>
      <c r="F8" s="72"/>
      <c r="G8" s="72" t="s">
        <v>161</v>
      </c>
      <c r="H8" s="72" t="s">
        <v>161</v>
      </c>
      <c r="I8" s="72">
        <v>1.3</v>
      </c>
      <c r="J8" s="72"/>
      <c r="K8" s="72"/>
      <c r="L8" s="214">
        <f t="shared" ref="L8:L29" si="0">IF(SUM(B8:K8)=0,"",SUM(B8:K8))</f>
        <v>2232.1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</row>
    <row r="9" spans="1:34" s="6" customFormat="1" ht="15" customHeight="1" x14ac:dyDescent="0.2">
      <c r="A9" s="51" t="s">
        <v>5</v>
      </c>
      <c r="B9" s="31" t="s">
        <v>161</v>
      </c>
      <c r="C9" s="32" t="s">
        <v>161</v>
      </c>
      <c r="D9" s="32"/>
      <c r="E9" s="32"/>
      <c r="F9" s="71"/>
      <c r="G9" s="71" t="s">
        <v>161</v>
      </c>
      <c r="H9" s="71" t="s">
        <v>161</v>
      </c>
      <c r="I9" s="71" t="s">
        <v>161</v>
      </c>
      <c r="J9" s="71"/>
      <c r="K9" s="71"/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</row>
    <row r="10" spans="1:34" s="6" customFormat="1" ht="15" customHeight="1" x14ac:dyDescent="0.2">
      <c r="A10" s="51" t="s">
        <v>6</v>
      </c>
      <c r="B10" s="31">
        <v>-0.5</v>
      </c>
      <c r="C10" s="32" t="s">
        <v>161</v>
      </c>
      <c r="D10" s="32">
        <v>-1.1000000000000001</v>
      </c>
      <c r="E10" s="32"/>
      <c r="F10" s="72"/>
      <c r="G10" s="72" t="s">
        <v>161</v>
      </c>
      <c r="H10" s="72" t="s">
        <v>161</v>
      </c>
      <c r="I10" s="72"/>
      <c r="J10" s="72"/>
      <c r="K10" s="72"/>
      <c r="L10" s="214">
        <f t="shared" si="0"/>
        <v>-1.6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</row>
    <row r="11" spans="1:34" s="6" customFormat="1" ht="15" customHeight="1" x14ac:dyDescent="0.2">
      <c r="A11" s="51" t="s">
        <v>7</v>
      </c>
      <c r="B11" s="31">
        <v>26.7</v>
      </c>
      <c r="C11" s="32" t="s">
        <v>161</v>
      </c>
      <c r="D11" s="32"/>
      <c r="E11" s="32"/>
      <c r="F11" s="71"/>
      <c r="G11" s="71" t="s">
        <v>161</v>
      </c>
      <c r="H11" s="71" t="s">
        <v>161</v>
      </c>
      <c r="I11" s="71">
        <v>0</v>
      </c>
      <c r="J11" s="71"/>
      <c r="K11" s="71"/>
      <c r="L11" s="214">
        <f t="shared" si="0"/>
        <v>26.7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</row>
    <row r="12" spans="1:34" s="6" customFormat="1" ht="15" customHeight="1" x14ac:dyDescent="0.2">
      <c r="A12" s="51" t="s">
        <v>8</v>
      </c>
      <c r="B12" s="31" t="s">
        <v>161</v>
      </c>
      <c r="C12" s="32" t="s">
        <v>161</v>
      </c>
      <c r="D12" s="32"/>
      <c r="E12" s="32">
        <v>-141.80000000000001</v>
      </c>
      <c r="F12" s="72">
        <v>-49.7</v>
      </c>
      <c r="G12" s="72">
        <v>-3.1</v>
      </c>
      <c r="H12" s="72" t="s">
        <v>161</v>
      </c>
      <c r="I12" s="72"/>
      <c r="J12" s="72"/>
      <c r="K12" s="72"/>
      <c r="L12" s="214">
        <f t="shared" si="0"/>
        <v>-194.6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</row>
    <row r="13" spans="1:34" s="5" customFormat="1" ht="15" customHeight="1" x14ac:dyDescent="0.2">
      <c r="A13" s="51" t="s">
        <v>9</v>
      </c>
      <c r="B13" s="31"/>
      <c r="C13" s="32" t="s">
        <v>161</v>
      </c>
      <c r="D13" s="32">
        <v>0.6</v>
      </c>
      <c r="E13" s="32"/>
      <c r="F13" s="71"/>
      <c r="G13" s="71"/>
      <c r="H13" s="71" t="s">
        <v>161</v>
      </c>
      <c r="I13" s="71">
        <v>-0.1</v>
      </c>
      <c r="J13" s="71"/>
      <c r="K13" s="71"/>
      <c r="L13" s="214">
        <f t="shared" si="0"/>
        <v>0.5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34" s="5" customFormat="1" ht="15" customHeight="1" x14ac:dyDescent="0.2">
      <c r="A14" s="51" t="s">
        <v>10</v>
      </c>
      <c r="B14" s="31">
        <v>2201.7999999999997</v>
      </c>
      <c r="C14" s="32">
        <v>0</v>
      </c>
      <c r="D14" s="32">
        <v>54.7</v>
      </c>
      <c r="E14" s="32">
        <v>605</v>
      </c>
      <c r="F14" s="76">
        <v>407</v>
      </c>
      <c r="G14" s="76">
        <v>40.5</v>
      </c>
      <c r="H14" s="76">
        <v>533.69999999999993</v>
      </c>
      <c r="I14" s="76">
        <v>1566.1</v>
      </c>
      <c r="J14" s="76">
        <v>79.900000000000006</v>
      </c>
      <c r="K14" s="76">
        <v>6.9</v>
      </c>
      <c r="L14" s="215">
        <f t="shared" si="0"/>
        <v>5495.5999999999985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</row>
    <row r="15" spans="1:34" s="5" customFormat="1" ht="15" customHeight="1" x14ac:dyDescent="0.2">
      <c r="A15" s="50" t="s">
        <v>11</v>
      </c>
      <c r="B15" s="34">
        <v>-2201.8000000000002</v>
      </c>
      <c r="C15" s="35"/>
      <c r="D15" s="35"/>
      <c r="E15" s="35"/>
      <c r="F15" s="35"/>
      <c r="G15" s="35" t="s">
        <v>161</v>
      </c>
      <c r="H15" s="35"/>
      <c r="I15" s="35"/>
      <c r="J15" s="35"/>
      <c r="K15" s="35" t="s">
        <v>161</v>
      </c>
      <c r="L15" s="213">
        <f>IF(SUM(B15:K15)=0,"",SUM(B15:K15))</f>
        <v>-2201.8000000000002</v>
      </c>
      <c r="M15" s="35">
        <v>115.7</v>
      </c>
      <c r="N15" s="35">
        <v>614.9</v>
      </c>
      <c r="O15" s="35"/>
      <c r="P15" s="35" t="s">
        <v>161</v>
      </c>
      <c r="Q15" s="35">
        <v>5.5</v>
      </c>
      <c r="R15" s="35">
        <v>108.3</v>
      </c>
      <c r="S15" s="35"/>
      <c r="T15" s="35">
        <v>901.9</v>
      </c>
      <c r="U15" s="35">
        <v>236</v>
      </c>
      <c r="V15" s="35">
        <v>34.299999999999997</v>
      </c>
      <c r="W15" s="35">
        <v>101.1</v>
      </c>
      <c r="X15" s="35">
        <v>71.7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2189.3999999999996</v>
      </c>
      <c r="AF15" s="34">
        <f t="shared" ref="AF15:AF33" si="2">IF(SUM(L15,AE15)=0,"",SUM(L15,AE15))</f>
        <v>-12.400000000000546</v>
      </c>
      <c r="AG15" s="23"/>
    </row>
    <row r="16" spans="1:34" s="5" customFormat="1" ht="15" customHeight="1" collapsed="1" x14ac:dyDescent="0.2">
      <c r="A16" s="51" t="s">
        <v>129</v>
      </c>
      <c r="B16" s="31" t="s">
        <v>161</v>
      </c>
      <c r="C16" s="32"/>
      <c r="D16" s="32">
        <v>-2.7</v>
      </c>
      <c r="E16" s="32">
        <v>-605</v>
      </c>
      <c r="F16" s="74">
        <v>-405.8</v>
      </c>
      <c r="G16" s="32">
        <v>-34.799999999999997</v>
      </c>
      <c r="H16" s="32">
        <v>-1.5</v>
      </c>
      <c r="I16" s="32">
        <v>-111.2</v>
      </c>
      <c r="J16" s="32"/>
      <c r="K16" s="32" t="s">
        <v>161</v>
      </c>
      <c r="L16" s="214">
        <f t="shared" si="0"/>
        <v>-1161</v>
      </c>
      <c r="M16" s="32"/>
      <c r="N16" s="32"/>
      <c r="O16" s="32"/>
      <c r="P16" s="32"/>
      <c r="Q16" s="32"/>
      <c r="R16" s="32"/>
      <c r="S16" s="32"/>
      <c r="T16" s="32">
        <v>-68.7</v>
      </c>
      <c r="U16" s="32">
        <v>-27.9</v>
      </c>
      <c r="V16" s="32"/>
      <c r="W16" s="32"/>
      <c r="X16" s="32"/>
      <c r="Y16" s="32"/>
      <c r="Z16" s="32"/>
      <c r="AA16" s="32"/>
      <c r="AB16" s="32"/>
      <c r="AC16" s="32"/>
      <c r="AD16" s="32">
        <v>1105.7</v>
      </c>
      <c r="AE16" s="31">
        <f t="shared" si="1"/>
        <v>1009.1</v>
      </c>
      <c r="AF16" s="31">
        <f t="shared" si="2"/>
        <v>-151.89999999999998</v>
      </c>
      <c r="AG16" s="23"/>
    </row>
    <row r="17" spans="1:230" s="5" customFormat="1" ht="15" hidden="1" customHeight="1" outlineLevel="1" x14ac:dyDescent="0.2">
      <c r="A17" s="137" t="s">
        <v>179</v>
      </c>
      <c r="B17" s="40" t="s">
        <v>161</v>
      </c>
      <c r="C17" s="41"/>
      <c r="D17" s="41">
        <v>-2.7</v>
      </c>
      <c r="E17" s="41" t="s">
        <v>161</v>
      </c>
      <c r="F17" s="138" t="s">
        <v>161</v>
      </c>
      <c r="G17" s="139" t="s">
        <v>161</v>
      </c>
      <c r="H17" s="138" t="s">
        <v>161</v>
      </c>
      <c r="I17" s="138" t="s">
        <v>161</v>
      </c>
      <c r="J17" s="139"/>
      <c r="K17" s="138" t="s">
        <v>161</v>
      </c>
      <c r="L17" s="216">
        <f t="shared" si="0"/>
        <v>-2.7</v>
      </c>
      <c r="M17" s="41"/>
      <c r="N17" s="41"/>
      <c r="O17" s="41"/>
      <c r="P17" s="41"/>
      <c r="Q17" s="41"/>
      <c r="R17" s="41"/>
      <c r="S17" s="41"/>
      <c r="T17" s="41">
        <v>-68.7</v>
      </c>
      <c r="U17" s="41">
        <v>-27.9</v>
      </c>
      <c r="V17" s="41"/>
      <c r="W17" s="41"/>
      <c r="X17" s="41"/>
      <c r="Y17" s="41"/>
      <c r="Z17" s="41"/>
      <c r="AA17" s="41"/>
      <c r="AB17" s="41"/>
      <c r="AC17" s="41"/>
      <c r="AD17" s="41">
        <v>32</v>
      </c>
      <c r="AE17" s="40">
        <f>IF(SUM(M17:AD17)=0,"",SUM(M17:AD17))</f>
        <v>-64.599999999999994</v>
      </c>
      <c r="AF17" s="40">
        <f t="shared" si="2"/>
        <v>-67.3</v>
      </c>
      <c r="AG17" s="20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</row>
    <row r="18" spans="1:230" s="5" customFormat="1" ht="15" hidden="1" customHeight="1" outlineLevel="1" x14ac:dyDescent="0.2">
      <c r="A18" s="137" t="s">
        <v>180</v>
      </c>
      <c r="B18" s="40" t="s">
        <v>161</v>
      </c>
      <c r="C18" s="41"/>
      <c r="D18" s="41" t="s">
        <v>161</v>
      </c>
      <c r="E18" s="41" t="s">
        <v>161</v>
      </c>
      <c r="F18" s="138" t="s">
        <v>161</v>
      </c>
      <c r="G18" s="138" t="s">
        <v>161</v>
      </c>
      <c r="H18" s="138">
        <v>-1.5</v>
      </c>
      <c r="I18" s="138">
        <v>-111.2</v>
      </c>
      <c r="J18" s="138"/>
      <c r="K18" s="138" t="s">
        <v>161</v>
      </c>
      <c r="L18" s="216">
        <f t="shared" si="0"/>
        <v>-112.7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>
        <v>69.2</v>
      </c>
      <c r="AE18" s="40">
        <f>IF(SUM(M18:AD18)=0,"",SUM(M18:AD18))</f>
        <v>69.2</v>
      </c>
      <c r="AF18" s="40">
        <f t="shared" si="2"/>
        <v>-43.5</v>
      </c>
      <c r="AG18" s="20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</row>
    <row r="19" spans="1:230" s="5" customFormat="1" ht="15" hidden="1" customHeight="1" outlineLevel="1" x14ac:dyDescent="0.2">
      <c r="A19" s="137" t="s">
        <v>181</v>
      </c>
      <c r="B19" s="40" t="s">
        <v>161</v>
      </c>
      <c r="C19" s="41"/>
      <c r="D19" s="41" t="s">
        <v>161</v>
      </c>
      <c r="E19" s="41">
        <v>-605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8"/>
      <c r="K19" s="138" t="s">
        <v>161</v>
      </c>
      <c r="L19" s="216">
        <f t="shared" si="0"/>
        <v>-605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>
        <v>563.90000000000009</v>
      </c>
      <c r="AE19" s="40">
        <f>IF(SUM(M19:AD19)=0,"",SUM(M19:AD19))</f>
        <v>563.90000000000009</v>
      </c>
      <c r="AF19" s="40">
        <f t="shared" si="2"/>
        <v>-41.099999999999909</v>
      </c>
      <c r="AG19" s="20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</row>
    <row r="20" spans="1:230" s="5" customFormat="1" ht="15" hidden="1" customHeight="1" outlineLevel="1" x14ac:dyDescent="0.2">
      <c r="A20" s="137" t="s">
        <v>182</v>
      </c>
      <c r="B20" s="40" t="s">
        <v>161</v>
      </c>
      <c r="C20" s="41"/>
      <c r="D20" s="41" t="s">
        <v>161</v>
      </c>
      <c r="E20" s="41" t="s">
        <v>161</v>
      </c>
      <c r="F20" s="138">
        <v>-405.8</v>
      </c>
      <c r="G20" s="138" t="s">
        <v>161</v>
      </c>
      <c r="H20" s="138" t="s">
        <v>161</v>
      </c>
      <c r="I20" s="138" t="s">
        <v>161</v>
      </c>
      <c r="J20" s="138"/>
      <c r="K20" s="138" t="s">
        <v>161</v>
      </c>
      <c r="L20" s="216">
        <f t="shared" si="0"/>
        <v>-405.8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>
        <v>405.8</v>
      </c>
      <c r="AE20" s="40">
        <f>IF(SUM(M20:AD20)=0,"",SUM(M20:AD20))</f>
        <v>405.8</v>
      </c>
      <c r="AF20" s="40" t="str">
        <f t="shared" si="2"/>
        <v/>
      </c>
      <c r="AG20" s="20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</row>
    <row r="21" spans="1:230" s="5" customFormat="1" ht="15" hidden="1" customHeight="1" outlineLevel="1" x14ac:dyDescent="0.2">
      <c r="A21" s="137" t="s">
        <v>183</v>
      </c>
      <c r="B21" s="40" t="s">
        <v>161</v>
      </c>
      <c r="C21" s="41"/>
      <c r="D21" s="41" t="s">
        <v>161</v>
      </c>
      <c r="E21" s="41" t="s">
        <v>161</v>
      </c>
      <c r="F21" s="138" t="s">
        <v>161</v>
      </c>
      <c r="G21" s="138">
        <v>-34.799999999999997</v>
      </c>
      <c r="H21" s="138" t="s">
        <v>161</v>
      </c>
      <c r="I21" s="138" t="s">
        <v>161</v>
      </c>
      <c r="J21" s="138"/>
      <c r="K21" s="138" t="s">
        <v>161</v>
      </c>
      <c r="L21" s="216">
        <f t="shared" si="0"/>
        <v>-34.799999999999997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>
        <v>34.799999999999997</v>
      </c>
      <c r="AE21" s="40">
        <f>IF(SUM(M21:AD21)=0,"",SUM(M21:AD21))</f>
        <v>34.799999999999997</v>
      </c>
      <c r="AF21" s="40" t="str">
        <f t="shared" si="2"/>
        <v/>
      </c>
      <c r="AG21" s="20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</row>
    <row r="22" spans="1:230" s="5" customFormat="1" ht="15" customHeight="1" collapsed="1" x14ac:dyDescent="0.2">
      <c r="A22" s="51" t="s">
        <v>82</v>
      </c>
      <c r="B22" s="31" t="s">
        <v>161</v>
      </c>
      <c r="C22" s="32"/>
      <c r="D22" s="32" t="s">
        <v>161</v>
      </c>
      <c r="E22" s="32" t="s">
        <v>161</v>
      </c>
      <c r="F22" s="32">
        <v>-1.2</v>
      </c>
      <c r="G22" s="32">
        <v>-0.8</v>
      </c>
      <c r="H22" s="32">
        <v>-0.9</v>
      </c>
      <c r="I22" s="32">
        <v>-195.5</v>
      </c>
      <c r="J22" s="32"/>
      <c r="K22" s="32" t="s">
        <v>161</v>
      </c>
      <c r="L22" s="214">
        <f t="shared" si="0"/>
        <v>-198.4</v>
      </c>
      <c r="M22" s="32"/>
      <c r="N22" s="32"/>
      <c r="O22" s="32"/>
      <c r="P22" s="32"/>
      <c r="Q22" s="32"/>
      <c r="R22" s="32"/>
      <c r="S22" s="32"/>
      <c r="T22" s="32">
        <v>-0.1</v>
      </c>
      <c r="U22" s="32">
        <v>-2.1</v>
      </c>
      <c r="V22" s="32"/>
      <c r="W22" s="32"/>
      <c r="X22" s="32"/>
      <c r="Y22" s="32"/>
      <c r="Z22" s="32"/>
      <c r="AA22" s="32">
        <v>0</v>
      </c>
      <c r="AB22" s="32"/>
      <c r="AC22" s="32"/>
      <c r="AD22" s="32">
        <v>152</v>
      </c>
      <c r="AE22" s="31">
        <f t="shared" si="1"/>
        <v>149.80000000000001</v>
      </c>
      <c r="AF22" s="31">
        <f t="shared" si="2"/>
        <v>-48.599999999999994</v>
      </c>
      <c r="AG22" s="23"/>
    </row>
    <row r="23" spans="1:230" s="5" customFormat="1" ht="15" hidden="1" customHeight="1" outlineLevel="1" x14ac:dyDescent="0.2">
      <c r="A23" s="137" t="s">
        <v>179</v>
      </c>
      <c r="B23" s="40" t="s">
        <v>161</v>
      </c>
      <c r="C23" s="41"/>
      <c r="D23" s="41" t="s">
        <v>161</v>
      </c>
      <c r="E23" s="41" t="s">
        <v>161</v>
      </c>
      <c r="F23" s="138" t="s">
        <v>161</v>
      </c>
      <c r="G23" s="139" t="s">
        <v>161</v>
      </c>
      <c r="H23" s="138" t="s">
        <v>161</v>
      </c>
      <c r="I23" s="138" t="s">
        <v>161</v>
      </c>
      <c r="J23" s="139"/>
      <c r="K23" s="138" t="s">
        <v>161</v>
      </c>
      <c r="L23" s="216" t="str">
        <f t="shared" si="0"/>
        <v/>
      </c>
      <c r="M23" s="41"/>
      <c r="N23" s="41"/>
      <c r="O23" s="41"/>
      <c r="P23" s="41"/>
      <c r="Q23" s="41"/>
      <c r="R23" s="41"/>
      <c r="S23" s="41"/>
      <c r="T23" s="41">
        <v>-0.1</v>
      </c>
      <c r="U23" s="41">
        <v>-2.1</v>
      </c>
      <c r="V23" s="41"/>
      <c r="W23" s="41"/>
      <c r="X23" s="41"/>
      <c r="Y23" s="41"/>
      <c r="Z23" s="41"/>
      <c r="AA23" s="41">
        <v>0</v>
      </c>
      <c r="AB23" s="41"/>
      <c r="AC23" s="41"/>
      <c r="AD23" s="41">
        <v>1.8</v>
      </c>
      <c r="AE23" s="40">
        <f>IF(SUM(M23:AD23)=0,"",SUM(M23:AD23))</f>
        <v>-0.40000000000000013</v>
      </c>
      <c r="AF23" s="40">
        <f t="shared" si="2"/>
        <v>-0.40000000000000013</v>
      </c>
      <c r="AG23" s="20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</row>
    <row r="24" spans="1:230" s="5" customFormat="1" ht="15" hidden="1" customHeight="1" outlineLevel="1" x14ac:dyDescent="0.2">
      <c r="A24" s="137" t="s">
        <v>180</v>
      </c>
      <c r="B24" s="40" t="s">
        <v>161</v>
      </c>
      <c r="C24" s="41"/>
      <c r="D24" s="41" t="s">
        <v>161</v>
      </c>
      <c r="E24" s="41" t="s">
        <v>161</v>
      </c>
      <c r="F24" s="138" t="s">
        <v>161</v>
      </c>
      <c r="G24" s="138" t="s">
        <v>161</v>
      </c>
      <c r="H24" s="138">
        <v>-0.9</v>
      </c>
      <c r="I24" s="138">
        <v>-195.5</v>
      </c>
      <c r="J24" s="138"/>
      <c r="K24" s="138" t="s">
        <v>161</v>
      </c>
      <c r="L24" s="216">
        <f t="shared" si="0"/>
        <v>-196.4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>
        <v>148.20000000000002</v>
      </c>
      <c r="AE24" s="40">
        <f>IF(SUM(M24:AD24)=0,"",SUM(M24:AD24))</f>
        <v>148.20000000000002</v>
      </c>
      <c r="AF24" s="40">
        <f t="shared" si="2"/>
        <v>-48.199999999999989</v>
      </c>
      <c r="AG24" s="20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</row>
    <row r="25" spans="1:230" s="5" customFormat="1" ht="15" hidden="1" customHeight="1" outlineLevel="1" x14ac:dyDescent="0.2">
      <c r="A25" s="137" t="s">
        <v>181</v>
      </c>
      <c r="B25" s="40" t="s">
        <v>161</v>
      </c>
      <c r="C25" s="41"/>
      <c r="D25" s="41" t="s">
        <v>161</v>
      </c>
      <c r="E25" s="41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8"/>
      <c r="K25" s="138" t="s">
        <v>161</v>
      </c>
      <c r="L25" s="216" t="str">
        <f t="shared" si="0"/>
        <v/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 t="s">
        <v>161</v>
      </c>
      <c r="AE25" s="40" t="str">
        <f>IF(SUM(M25:AD25)=0,"",SUM(M25:AD25))</f>
        <v/>
      </c>
      <c r="AF25" s="40" t="str">
        <f t="shared" si="2"/>
        <v/>
      </c>
      <c r="AG25" s="20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</row>
    <row r="26" spans="1:230" s="5" customFormat="1" ht="15" hidden="1" customHeight="1" outlineLevel="1" x14ac:dyDescent="0.2">
      <c r="A26" s="137" t="s">
        <v>182</v>
      </c>
      <c r="B26" s="40" t="s">
        <v>161</v>
      </c>
      <c r="C26" s="41"/>
      <c r="D26" s="41" t="s">
        <v>161</v>
      </c>
      <c r="E26" s="41" t="s">
        <v>161</v>
      </c>
      <c r="F26" s="138">
        <v>-1.2</v>
      </c>
      <c r="G26" s="138" t="s">
        <v>161</v>
      </c>
      <c r="H26" s="138" t="s">
        <v>161</v>
      </c>
      <c r="I26" s="138" t="s">
        <v>161</v>
      </c>
      <c r="J26" s="138"/>
      <c r="K26" s="138" t="s">
        <v>161</v>
      </c>
      <c r="L26" s="216">
        <f t="shared" si="0"/>
        <v>-1.2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>
        <v>1.2</v>
      </c>
      <c r="AE26" s="40">
        <f>IF(SUM(M26:AD26)=0,"",SUM(M26:AD26))</f>
        <v>1.2</v>
      </c>
      <c r="AF26" s="40" t="str">
        <f t="shared" si="2"/>
        <v/>
      </c>
      <c r="AG26" s="20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</row>
    <row r="27" spans="1:230" s="5" customFormat="1" ht="15" hidden="1" customHeight="1" outlineLevel="1" x14ac:dyDescent="0.2">
      <c r="A27" s="137" t="s">
        <v>183</v>
      </c>
      <c r="B27" s="40" t="s">
        <v>161</v>
      </c>
      <c r="C27" s="41"/>
      <c r="D27" s="41" t="s">
        <v>161</v>
      </c>
      <c r="E27" s="41" t="s">
        <v>161</v>
      </c>
      <c r="F27" s="138" t="s">
        <v>161</v>
      </c>
      <c r="G27" s="138">
        <v>-0.8</v>
      </c>
      <c r="H27" s="138" t="s">
        <v>161</v>
      </c>
      <c r="I27" s="138" t="s">
        <v>161</v>
      </c>
      <c r="J27" s="138"/>
      <c r="K27" s="138" t="s">
        <v>161</v>
      </c>
      <c r="L27" s="216">
        <f t="shared" si="0"/>
        <v>-0.8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>
        <v>0.8</v>
      </c>
      <c r="AE27" s="40">
        <f>IF(SUM(M27:AD27)=0,"",SUM(M27:AD27))</f>
        <v>0.8</v>
      </c>
      <c r="AF27" s="40" t="str">
        <f t="shared" si="2"/>
        <v/>
      </c>
      <c r="AG27" s="20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</row>
    <row r="28" spans="1:230" s="5" customFormat="1" ht="15" customHeight="1" x14ac:dyDescent="0.2">
      <c r="A28" s="51" t="s">
        <v>51</v>
      </c>
      <c r="B28" s="31" t="s">
        <v>161</v>
      </c>
      <c r="C28" s="32"/>
      <c r="D28" s="32" t="s">
        <v>161</v>
      </c>
      <c r="E28" s="32" t="s">
        <v>161</v>
      </c>
      <c r="F28" s="32" t="s">
        <v>161</v>
      </c>
      <c r="G28" s="32" t="s">
        <v>161</v>
      </c>
      <c r="H28" s="32" t="s">
        <v>161</v>
      </c>
      <c r="I28" s="32" t="s">
        <v>161</v>
      </c>
      <c r="J28" s="32">
        <v>-40.300000000000004</v>
      </c>
      <c r="K28" s="32" t="s">
        <v>161</v>
      </c>
      <c r="L28" s="214">
        <f t="shared" si="0"/>
        <v>-40.300000000000004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40.300000000000004</v>
      </c>
      <c r="AA28" s="32"/>
      <c r="AB28" s="32"/>
      <c r="AC28" s="32"/>
      <c r="AD28" s="32" t="s">
        <v>161</v>
      </c>
      <c r="AE28" s="31">
        <f t="shared" si="1"/>
        <v>40.300000000000004</v>
      </c>
      <c r="AF28" s="31" t="str">
        <f t="shared" si="2"/>
        <v/>
      </c>
      <c r="AG28" s="23"/>
    </row>
    <row r="29" spans="1:230" s="5" customFormat="1" ht="15" customHeight="1" x14ac:dyDescent="0.2">
      <c r="A29" s="104" t="s">
        <v>177</v>
      </c>
      <c r="B29" s="31" t="s">
        <v>161</v>
      </c>
      <c r="C29" s="32"/>
      <c r="D29" s="32" t="s">
        <v>161</v>
      </c>
      <c r="E29" s="32" t="s">
        <v>161</v>
      </c>
      <c r="F29" s="32" t="s">
        <v>161</v>
      </c>
      <c r="G29" s="32" t="s">
        <v>161</v>
      </c>
      <c r="H29" s="32" t="s">
        <v>161</v>
      </c>
      <c r="I29" s="32" t="s">
        <v>161</v>
      </c>
      <c r="J29" s="32">
        <v>-39.599999999999994</v>
      </c>
      <c r="K29" s="32" t="s">
        <v>161</v>
      </c>
      <c r="L29" s="214">
        <f t="shared" si="0"/>
        <v>-39.599999999999994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39.599999999999994</v>
      </c>
      <c r="AB29" s="32"/>
      <c r="AC29" s="32"/>
      <c r="AD29" s="32" t="s">
        <v>161</v>
      </c>
      <c r="AE29" s="31">
        <f t="shared" si="1"/>
        <v>39.599999999999994</v>
      </c>
      <c r="AF29" s="31" t="str">
        <f t="shared" si="2"/>
        <v/>
      </c>
      <c r="AG29" s="23"/>
    </row>
    <row r="30" spans="1:230" s="5" customFormat="1" ht="15" hidden="1" customHeight="1" x14ac:dyDescent="0.2">
      <c r="A30" s="104" t="s">
        <v>12</v>
      </c>
      <c r="B30" s="31" t="s">
        <v>161</v>
      </c>
      <c r="C30" s="32"/>
      <c r="D30" s="32" t="s">
        <v>161</v>
      </c>
      <c r="E30" s="32" t="s">
        <v>161</v>
      </c>
      <c r="F30" s="32" t="s">
        <v>161</v>
      </c>
      <c r="G30" s="32" t="s">
        <v>161</v>
      </c>
      <c r="H30" s="32" t="s">
        <v>161</v>
      </c>
      <c r="I30" s="32" t="s">
        <v>161</v>
      </c>
      <c r="J30" s="32"/>
      <c r="K30" s="32" t="s">
        <v>161</v>
      </c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30" s="5" customFormat="1" ht="15" hidden="1" customHeight="1" x14ac:dyDescent="0.2">
      <c r="A31" s="104" t="s">
        <v>13</v>
      </c>
      <c r="B31" s="31" t="s">
        <v>161</v>
      </c>
      <c r="C31" s="32"/>
      <c r="D31" s="32" t="s">
        <v>161</v>
      </c>
      <c r="E31" s="32" t="s">
        <v>161</v>
      </c>
      <c r="F31" s="32" t="s">
        <v>161</v>
      </c>
      <c r="G31" s="32" t="s">
        <v>161</v>
      </c>
      <c r="H31" s="32" t="s">
        <v>161</v>
      </c>
      <c r="I31" s="32" t="s">
        <v>161</v>
      </c>
      <c r="J31" s="32"/>
      <c r="K31" s="32" t="s">
        <v>161</v>
      </c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si="1"/>
        <v/>
      </c>
      <c r="AF31" s="31" t="str">
        <f t="shared" si="2"/>
        <v/>
      </c>
      <c r="AG31" s="23"/>
    </row>
    <row r="32" spans="1:230" s="5" customFormat="1" ht="15" hidden="1" customHeight="1" x14ac:dyDescent="0.2">
      <c r="A32" s="104" t="s">
        <v>14</v>
      </c>
      <c r="B32" s="31" t="s">
        <v>161</v>
      </c>
      <c r="C32" s="32"/>
      <c r="D32" s="32" t="s">
        <v>161</v>
      </c>
      <c r="E32" s="32" t="s">
        <v>161</v>
      </c>
      <c r="F32" s="32" t="s">
        <v>161</v>
      </c>
      <c r="G32" s="32" t="s">
        <v>161</v>
      </c>
      <c r="H32" s="32" t="s">
        <v>161</v>
      </c>
      <c r="I32" s="32" t="s">
        <v>161</v>
      </c>
      <c r="J32" s="32"/>
      <c r="K32" s="32" t="s">
        <v>161</v>
      </c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-2201.8000000000002</v>
      </c>
      <c r="C33" s="32"/>
      <c r="D33" s="32">
        <v>-2.7</v>
      </c>
      <c r="E33" s="32">
        <v>-605</v>
      </c>
      <c r="F33" s="32">
        <v>-407</v>
      </c>
      <c r="G33" s="32">
        <v>-35.6</v>
      </c>
      <c r="H33" s="32">
        <v>-2.4</v>
      </c>
      <c r="I33" s="32">
        <v>-306.7</v>
      </c>
      <c r="J33" s="32">
        <v>-79.900000000000006</v>
      </c>
      <c r="K33" s="32" t="s">
        <v>161</v>
      </c>
      <c r="L33" s="215">
        <f t="shared" ref="L33" si="4">IF(SUM(B33:K33)=0,"",SUM(B33:K33))</f>
        <v>-3641.1</v>
      </c>
      <c r="M33" s="32">
        <v>115.7</v>
      </c>
      <c r="N33" s="32">
        <v>614.9</v>
      </c>
      <c r="O33" s="32"/>
      <c r="P33" s="32" t="s">
        <v>161</v>
      </c>
      <c r="Q33" s="32">
        <v>5.5</v>
      </c>
      <c r="R33" s="32">
        <v>108.3</v>
      </c>
      <c r="S33" s="32"/>
      <c r="T33" s="32">
        <v>833.09999999999991</v>
      </c>
      <c r="U33" s="32">
        <v>206</v>
      </c>
      <c r="V33" s="32">
        <v>34.299999999999997</v>
      </c>
      <c r="W33" s="32">
        <v>101.1</v>
      </c>
      <c r="X33" s="32">
        <v>71.7</v>
      </c>
      <c r="Y33" s="32"/>
      <c r="Z33" s="32">
        <v>40.300000000000004</v>
      </c>
      <c r="AA33" s="32">
        <v>39.599999999999994</v>
      </c>
      <c r="AB33" s="32"/>
      <c r="AC33" s="32"/>
      <c r="AD33" s="32">
        <v>1257.7</v>
      </c>
      <c r="AE33" s="31">
        <f t="shared" si="1"/>
        <v>3428.2</v>
      </c>
      <c r="AF33" s="31">
        <f t="shared" si="2"/>
        <v>-212.90000000000009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115.7</v>
      </c>
      <c r="N34" s="35">
        <v>614.9</v>
      </c>
      <c r="O34" s="35"/>
      <c r="P34" s="35" t="s">
        <v>161</v>
      </c>
      <c r="Q34" s="35">
        <v>5.5</v>
      </c>
      <c r="R34" s="35">
        <v>108.3</v>
      </c>
      <c r="S34" s="35"/>
      <c r="T34" s="35">
        <v>901.9</v>
      </c>
      <c r="U34" s="35">
        <v>236</v>
      </c>
      <c r="V34" s="35">
        <v>34.299999999999997</v>
      </c>
      <c r="W34" s="35">
        <v>101.1</v>
      </c>
      <c r="X34" s="35">
        <v>71.7</v>
      </c>
      <c r="Y34" s="35"/>
      <c r="Z34" s="35">
        <v>40.300000000000004</v>
      </c>
      <c r="AA34" s="35">
        <v>39.599999999999994</v>
      </c>
      <c r="AB34" s="35"/>
      <c r="AC34" s="35"/>
      <c r="AD34" s="35">
        <v>1257.7</v>
      </c>
      <c r="AE34" s="34">
        <f t="shared" si="1"/>
        <v>3527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25.7</v>
      </c>
      <c r="N35" s="32">
        <v>11.9</v>
      </c>
      <c r="O35" s="32"/>
      <c r="P35" s="32">
        <v>1.9</v>
      </c>
      <c r="Q35" s="32" t="s">
        <v>161</v>
      </c>
      <c r="R35" s="32" t="s">
        <v>161</v>
      </c>
      <c r="S35" s="32"/>
      <c r="T35" s="32">
        <v>14.2</v>
      </c>
      <c r="U35" s="32">
        <v>54.4</v>
      </c>
      <c r="V35" s="32">
        <v>57.9</v>
      </c>
      <c r="W35" s="32">
        <v>22.7</v>
      </c>
      <c r="X35" s="32"/>
      <c r="Y35" s="32"/>
      <c r="Z35" s="32" t="s">
        <v>161</v>
      </c>
      <c r="AA35" s="32" t="s">
        <v>161</v>
      </c>
      <c r="AB35" s="32">
        <v>0.1</v>
      </c>
      <c r="AC35" s="32">
        <v>2.2999999999999998</v>
      </c>
      <c r="AD35" s="32">
        <v>1.2</v>
      </c>
      <c r="AE35" s="31">
        <f t="shared" si="1"/>
        <v>192.29999999999998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 t="s">
        <v>161</v>
      </c>
      <c r="N36" s="32" t="s">
        <v>161</v>
      </c>
      <c r="O36" s="32"/>
      <c r="P36" s="32" t="s">
        <v>161</v>
      </c>
      <c r="Q36" s="32" t="s">
        <v>161</v>
      </c>
      <c r="R36" s="32" t="s">
        <v>161</v>
      </c>
      <c r="S36" s="32"/>
      <c r="T36" s="32" t="s">
        <v>161</v>
      </c>
      <c r="U36" s="32" t="s">
        <v>161</v>
      </c>
      <c r="V36" s="32" t="s">
        <v>161</v>
      </c>
      <c r="W36" s="32">
        <v>-0.8</v>
      </c>
      <c r="X36" s="32"/>
      <c r="Y36" s="32"/>
      <c r="Z36" s="32">
        <v>-0.3</v>
      </c>
      <c r="AA36" s="32" t="s">
        <v>161</v>
      </c>
      <c r="AB36" s="32" t="s">
        <v>161</v>
      </c>
      <c r="AC36" s="32" t="s">
        <v>161</v>
      </c>
      <c r="AD36" s="32">
        <v>-102.8</v>
      </c>
      <c r="AE36" s="31">
        <f t="shared" si="1"/>
        <v>-103.89999999999999</v>
      </c>
      <c r="AF36" s="18"/>
      <c r="AG36" s="22"/>
    </row>
    <row r="37" spans="1:33" s="5" customFormat="1" ht="15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 t="s">
        <v>161</v>
      </c>
      <c r="N37" s="32" t="s">
        <v>161</v>
      </c>
      <c r="O37" s="32"/>
      <c r="P37" s="32">
        <v>-0.1</v>
      </c>
      <c r="Q37" s="32" t="s">
        <v>161</v>
      </c>
      <c r="R37" s="32">
        <v>-107.9</v>
      </c>
      <c r="S37" s="32"/>
      <c r="T37" s="32">
        <v>-81.7</v>
      </c>
      <c r="U37" s="32">
        <v>-62</v>
      </c>
      <c r="V37" s="32" t="s">
        <v>161</v>
      </c>
      <c r="W37" s="32" t="s">
        <v>161</v>
      </c>
      <c r="X37" s="32"/>
      <c r="Y37" s="32"/>
      <c r="Z37" s="32" t="s">
        <v>161</v>
      </c>
      <c r="AA37" s="32" t="s">
        <v>161</v>
      </c>
      <c r="AB37" s="32" t="s">
        <v>161</v>
      </c>
      <c r="AC37" s="32" t="s">
        <v>161</v>
      </c>
      <c r="AD37" s="32"/>
      <c r="AE37" s="31">
        <f t="shared" si="1"/>
        <v>-251.7</v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0</v>
      </c>
      <c r="N38" s="32" t="s">
        <v>161</v>
      </c>
      <c r="O38" s="32"/>
      <c r="P38" s="32">
        <v>-0.2</v>
      </c>
      <c r="Q38" s="32">
        <v>0</v>
      </c>
      <c r="R38" s="32">
        <v>-1</v>
      </c>
      <c r="S38" s="32"/>
      <c r="T38" s="32">
        <v>0</v>
      </c>
      <c r="U38" s="32">
        <v>-2.4</v>
      </c>
      <c r="V38" s="32" t="s">
        <v>161</v>
      </c>
      <c r="W38" s="32">
        <v>-0.1</v>
      </c>
      <c r="X38" s="32">
        <v>-1.3</v>
      </c>
      <c r="Y38" s="32"/>
      <c r="Z38" s="32">
        <v>-2.9</v>
      </c>
      <c r="AA38" s="32">
        <v>-0.6</v>
      </c>
      <c r="AB38" s="32" t="s">
        <v>161</v>
      </c>
      <c r="AC38" s="32" t="s">
        <v>161</v>
      </c>
      <c r="AD38" s="32">
        <v>-133.9</v>
      </c>
      <c r="AE38" s="31">
        <f t="shared" si="1"/>
        <v>-142.4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-1.7</v>
      </c>
      <c r="N39" s="32">
        <v>-14.3</v>
      </c>
      <c r="O39" s="32"/>
      <c r="P39" s="32">
        <v>0.2</v>
      </c>
      <c r="Q39" s="32">
        <v>-0.1</v>
      </c>
      <c r="R39" s="32">
        <v>2.9</v>
      </c>
      <c r="S39" s="32"/>
      <c r="T39" s="32">
        <v>3.6</v>
      </c>
      <c r="U39" s="32">
        <v>0.1</v>
      </c>
      <c r="V39" s="32">
        <v>14</v>
      </c>
      <c r="W39" s="32">
        <v>-7.2</v>
      </c>
      <c r="X39" s="32"/>
      <c r="Y39" s="32"/>
      <c r="Z39" s="32">
        <v>-1.8</v>
      </c>
      <c r="AA39" s="32">
        <v>-0.4</v>
      </c>
      <c r="AB39" s="32" t="s">
        <v>161</v>
      </c>
      <c r="AC39" s="32" t="s">
        <v>161</v>
      </c>
      <c r="AD39" s="32"/>
      <c r="AE39" s="31">
        <f t="shared" si="1"/>
        <v>-4.7000000000000011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 t="s">
        <v>161</v>
      </c>
      <c r="N40" s="32" t="s">
        <v>161</v>
      </c>
      <c r="O40" s="32"/>
      <c r="P40" s="32" t="s">
        <v>161</v>
      </c>
      <c r="Q40" s="32" t="s">
        <v>161</v>
      </c>
      <c r="R40" s="32" t="s">
        <v>161</v>
      </c>
      <c r="S40" s="32"/>
      <c r="T40" s="32" t="s">
        <v>161</v>
      </c>
      <c r="U40" s="32" t="s">
        <v>161</v>
      </c>
      <c r="V40" s="32" t="s">
        <v>161</v>
      </c>
      <c r="W40" s="32" t="s">
        <v>161</v>
      </c>
      <c r="X40" s="32">
        <v>-3.1</v>
      </c>
      <c r="Y40" s="32"/>
      <c r="Z40" s="32" t="s">
        <v>161</v>
      </c>
      <c r="AA40" s="32" t="s">
        <v>161</v>
      </c>
      <c r="AB40" s="32" t="s">
        <v>161</v>
      </c>
      <c r="AC40" s="32" t="s">
        <v>161</v>
      </c>
      <c r="AD40" s="32"/>
      <c r="AE40" s="31">
        <f t="shared" si="1"/>
        <v>-3.1</v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0.2</v>
      </c>
      <c r="N41" s="32">
        <v>0.1</v>
      </c>
      <c r="O41" s="32"/>
      <c r="P41" s="32">
        <v>0.1</v>
      </c>
      <c r="Q41" s="32" t="s">
        <v>161</v>
      </c>
      <c r="R41" s="32">
        <v>0.10000000000000853</v>
      </c>
      <c r="S41" s="32"/>
      <c r="T41" s="32" t="s">
        <v>161</v>
      </c>
      <c r="U41" s="32">
        <v>0.1</v>
      </c>
      <c r="V41" s="32" t="s">
        <v>161</v>
      </c>
      <c r="W41" s="32">
        <v>-0.1</v>
      </c>
      <c r="X41" s="32"/>
      <c r="Y41" s="32"/>
      <c r="Z41" s="32"/>
      <c r="AA41" s="32">
        <v>0.1</v>
      </c>
      <c r="AB41" s="32" t="s">
        <v>161</v>
      </c>
      <c r="AC41" s="32" t="s">
        <v>161</v>
      </c>
      <c r="AD41" s="32">
        <v>0.1</v>
      </c>
      <c r="AE41" s="31">
        <f t="shared" si="1"/>
        <v>0.7000000000000085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139.9</v>
      </c>
      <c r="N42" s="32">
        <v>612.6</v>
      </c>
      <c r="O42" s="32"/>
      <c r="P42" s="32">
        <v>1.9</v>
      </c>
      <c r="Q42" s="32">
        <v>5.4</v>
      </c>
      <c r="R42" s="32">
        <v>2.4</v>
      </c>
      <c r="S42" s="32"/>
      <c r="T42" s="32">
        <v>838</v>
      </c>
      <c r="U42" s="32">
        <v>226.2</v>
      </c>
      <c r="V42" s="32">
        <v>106.19999999999999</v>
      </c>
      <c r="W42" s="32">
        <v>115.6</v>
      </c>
      <c r="X42" s="32">
        <v>67.300000000000011</v>
      </c>
      <c r="Y42" s="32"/>
      <c r="Z42" s="32">
        <v>35.300000000000011</v>
      </c>
      <c r="AA42" s="32">
        <v>38.699999999999996</v>
      </c>
      <c r="AB42" s="32">
        <v>0.1</v>
      </c>
      <c r="AC42" s="32">
        <v>2.2999999999999998</v>
      </c>
      <c r="AD42" s="32">
        <v>1022.3</v>
      </c>
      <c r="AE42" s="31">
        <f t="shared" si="1"/>
        <v>3214.2</v>
      </c>
      <c r="AF42" s="18"/>
      <c r="AG42" s="22"/>
    </row>
    <row r="43" spans="1:33" s="5" customFormat="1" ht="15" customHeight="1" x14ac:dyDescent="0.2">
      <c r="A43" s="96" t="s">
        <v>41</v>
      </c>
      <c r="B43" s="34">
        <v>2202.2999999999997</v>
      </c>
      <c r="C43" s="35">
        <v>0</v>
      </c>
      <c r="D43" s="35">
        <v>55.800000000000004</v>
      </c>
      <c r="E43" s="35">
        <v>746.8</v>
      </c>
      <c r="F43" s="73">
        <v>407</v>
      </c>
      <c r="G43" s="73">
        <v>43.6</v>
      </c>
      <c r="H43" s="73">
        <v>533.69999999999993</v>
      </c>
      <c r="I43" s="73">
        <v>1566.1</v>
      </c>
      <c r="J43" s="73">
        <v>79.900000000000006</v>
      </c>
      <c r="K43" s="73">
        <v>6.9</v>
      </c>
      <c r="L43" s="213">
        <f>IF(SUM(B43:K43)=0,"",SUM(B43:K43))</f>
        <v>5642.0999999999985</v>
      </c>
      <c r="M43" s="35">
        <v>139.9</v>
      </c>
      <c r="N43" s="35">
        <v>612.6</v>
      </c>
      <c r="O43" s="35"/>
      <c r="P43" s="35">
        <v>2.1</v>
      </c>
      <c r="Q43" s="35">
        <v>5.4</v>
      </c>
      <c r="R43" s="35">
        <v>3.4</v>
      </c>
      <c r="S43" s="35"/>
      <c r="T43" s="35">
        <v>838</v>
      </c>
      <c r="U43" s="35">
        <v>228.6</v>
      </c>
      <c r="V43" s="35">
        <v>106.19999999999999</v>
      </c>
      <c r="W43" s="35">
        <v>115.69999999999999</v>
      </c>
      <c r="X43" s="35">
        <v>71.7</v>
      </c>
      <c r="Y43" s="35"/>
      <c r="Z43" s="35">
        <v>38.20000000000001</v>
      </c>
      <c r="AA43" s="35">
        <v>39.299999999999997</v>
      </c>
      <c r="AB43" s="35">
        <v>0.1</v>
      </c>
      <c r="AC43" s="35">
        <v>2.2999999999999998</v>
      </c>
      <c r="AD43" s="35">
        <v>1156.2</v>
      </c>
      <c r="AE43" s="34">
        <f t="shared" si="1"/>
        <v>3359.7</v>
      </c>
      <c r="AF43" s="18"/>
      <c r="AG43" s="39">
        <f>SUM(L7,L8,L9,L11,L13,AE35,AE36,AE37,AE39,AE41)</f>
        <v>5524.5000000000009</v>
      </c>
    </row>
    <row r="44" spans="1:33" s="5" customFormat="1" ht="15" customHeight="1" x14ac:dyDescent="0.2">
      <c r="A44" s="104" t="s">
        <v>42</v>
      </c>
      <c r="B44" s="31"/>
      <c r="C44" s="32">
        <v>0</v>
      </c>
      <c r="D44" s="32">
        <v>52</v>
      </c>
      <c r="E44" s="32"/>
      <c r="F44" s="74"/>
      <c r="G44" s="74">
        <v>4.9000000000000004</v>
      </c>
      <c r="H44" s="74">
        <v>531.29999999999995</v>
      </c>
      <c r="I44" s="74">
        <v>1259.4000000000001</v>
      </c>
      <c r="J44" s="74"/>
      <c r="K44" s="74">
        <v>6.9</v>
      </c>
      <c r="L44" s="214">
        <f t="shared" ref="L44:L52" si="5">IF(SUM(B44:K44)=0,"",SUM(B44:K44))</f>
        <v>1854.5</v>
      </c>
      <c r="M44" s="32">
        <v>139.9</v>
      </c>
      <c r="N44" s="32">
        <v>612.6</v>
      </c>
      <c r="O44" s="32"/>
      <c r="P44" s="32">
        <v>1.9</v>
      </c>
      <c r="Q44" s="32">
        <v>5.4</v>
      </c>
      <c r="R44" s="32">
        <v>2.4</v>
      </c>
      <c r="S44" s="32"/>
      <c r="T44" s="32">
        <v>769.19999999999993</v>
      </c>
      <c r="U44" s="32">
        <v>196.2</v>
      </c>
      <c r="V44" s="32">
        <v>106.19999999999999</v>
      </c>
      <c r="W44" s="32">
        <v>115.6</v>
      </c>
      <c r="X44" s="32">
        <v>67.3</v>
      </c>
      <c r="Y44" s="32"/>
      <c r="Z44" s="32">
        <v>35.300000000000011</v>
      </c>
      <c r="AA44" s="32">
        <v>38.699999999999996</v>
      </c>
      <c r="AB44" s="32">
        <v>0.1</v>
      </c>
      <c r="AC44" s="32">
        <v>2.2999999999999998</v>
      </c>
      <c r="AD44" s="32">
        <v>1022.3</v>
      </c>
      <c r="AE44" s="31">
        <f t="shared" si="1"/>
        <v>3115.3999999999996</v>
      </c>
      <c r="AF44" s="18"/>
      <c r="AG44" s="37">
        <f t="shared" ref="AG44:AG49" si="6">SUM(L44,AE44)</f>
        <v>4969.8999999999996</v>
      </c>
    </row>
    <row r="45" spans="1:33" s="5" customFormat="1" ht="15" customHeight="1" x14ac:dyDescent="0.2">
      <c r="A45" s="104" t="s">
        <v>43</v>
      </c>
      <c r="B45" s="31"/>
      <c r="C45" s="32"/>
      <c r="D45" s="32">
        <v>1.2</v>
      </c>
      <c r="E45" s="32"/>
      <c r="F45" s="74"/>
      <c r="G45" s="74">
        <v>0.1</v>
      </c>
      <c r="H45" s="74" t="s">
        <v>161</v>
      </c>
      <c r="I45" s="74" t="s">
        <v>161</v>
      </c>
      <c r="J45" s="74"/>
      <c r="K45" s="74"/>
      <c r="L45" s="214">
        <f t="shared" si="5"/>
        <v>1.3</v>
      </c>
      <c r="M45" s="32">
        <v>0.3</v>
      </c>
      <c r="N45" s="32">
        <v>0.1</v>
      </c>
      <c r="O45" s="32"/>
      <c r="P45" s="32" t="s">
        <v>161</v>
      </c>
      <c r="Q45" s="32">
        <v>0</v>
      </c>
      <c r="R45" s="32" t="s">
        <v>161</v>
      </c>
      <c r="S45" s="32"/>
      <c r="T45" s="32">
        <v>1.7</v>
      </c>
      <c r="U45" s="32">
        <v>40.6</v>
      </c>
      <c r="V45" s="32">
        <v>34.299999999999997</v>
      </c>
      <c r="W45" s="32">
        <v>0</v>
      </c>
      <c r="X45" s="32">
        <v>67.3</v>
      </c>
      <c r="Y45" s="32"/>
      <c r="Z45" s="32" t="s">
        <v>161</v>
      </c>
      <c r="AA45" s="32" t="s">
        <v>161</v>
      </c>
      <c r="AB45" s="32" t="s">
        <v>161</v>
      </c>
      <c r="AC45" s="32" t="s">
        <v>161</v>
      </c>
      <c r="AD45" s="32">
        <v>37.1</v>
      </c>
      <c r="AE45" s="31">
        <f t="shared" si="1"/>
        <v>181.4</v>
      </c>
      <c r="AF45" s="18"/>
      <c r="AG45" s="37">
        <f t="shared" si="6"/>
        <v>182.70000000000002</v>
      </c>
    </row>
    <row r="46" spans="1:33" s="5" customFormat="1" ht="15" customHeight="1" x14ac:dyDescent="0.2">
      <c r="A46" s="104" t="s">
        <v>44</v>
      </c>
      <c r="B46" s="31"/>
      <c r="C46" s="32">
        <v>0</v>
      </c>
      <c r="D46" s="32">
        <v>50.8</v>
      </c>
      <c r="E46" s="32"/>
      <c r="F46" s="74"/>
      <c r="G46" s="74">
        <v>4.8</v>
      </c>
      <c r="H46" s="74">
        <v>531.29999999999995</v>
      </c>
      <c r="I46" s="74">
        <v>1259.4000000000001</v>
      </c>
      <c r="J46" s="74"/>
      <c r="K46" s="74">
        <v>6.9</v>
      </c>
      <c r="L46" s="214">
        <f t="shared" si="5"/>
        <v>1853.2000000000003</v>
      </c>
      <c r="M46" s="32">
        <v>139.6</v>
      </c>
      <c r="N46" s="32">
        <v>612.5</v>
      </c>
      <c r="O46" s="32"/>
      <c r="P46" s="32">
        <v>1.9</v>
      </c>
      <c r="Q46" s="32">
        <v>5.4</v>
      </c>
      <c r="R46" s="32">
        <v>2.4</v>
      </c>
      <c r="S46" s="32"/>
      <c r="T46" s="32">
        <v>767.49999999999989</v>
      </c>
      <c r="U46" s="32">
        <v>155.6</v>
      </c>
      <c r="V46" s="32">
        <v>71.899999999999991</v>
      </c>
      <c r="W46" s="32">
        <v>115.6</v>
      </c>
      <c r="X46" s="32"/>
      <c r="Y46" s="32"/>
      <c r="Z46" s="32">
        <v>35.300000000000011</v>
      </c>
      <c r="AA46" s="32">
        <v>38.699999999999996</v>
      </c>
      <c r="AB46" s="32">
        <v>0.1</v>
      </c>
      <c r="AC46" s="32">
        <v>2.2999999999999998</v>
      </c>
      <c r="AD46" s="32">
        <v>985.19999999999993</v>
      </c>
      <c r="AE46" s="31">
        <f t="shared" si="1"/>
        <v>2933.9999999999995</v>
      </c>
      <c r="AF46" s="18"/>
      <c r="AG46" s="37">
        <f t="shared" si="6"/>
        <v>4787.2</v>
      </c>
    </row>
    <row r="47" spans="1:33" s="5" customFormat="1" ht="15" customHeight="1" x14ac:dyDescent="0.2">
      <c r="A47" s="104" t="s">
        <v>45</v>
      </c>
      <c r="B47" s="31"/>
      <c r="C47" s="32">
        <v>0</v>
      </c>
      <c r="D47" s="32"/>
      <c r="E47" s="32"/>
      <c r="F47" s="74"/>
      <c r="G47" s="74" t="s">
        <v>161</v>
      </c>
      <c r="H47" s="74" t="s">
        <v>161</v>
      </c>
      <c r="I47" s="74" t="s">
        <v>161</v>
      </c>
      <c r="J47" s="74"/>
      <c r="K47" s="74"/>
      <c r="L47" s="214">
        <f>+SUM(B47:K47)</f>
        <v>0</v>
      </c>
      <c r="M47" s="32" t="s">
        <v>161</v>
      </c>
      <c r="N47" s="32">
        <v>0</v>
      </c>
      <c r="O47" s="32"/>
      <c r="P47" s="32" t="s">
        <v>161</v>
      </c>
      <c r="Q47" s="32">
        <v>0.1</v>
      </c>
      <c r="R47" s="32" t="s">
        <v>161</v>
      </c>
      <c r="S47" s="32"/>
      <c r="T47" s="32">
        <v>0</v>
      </c>
      <c r="U47" s="32">
        <v>0.1</v>
      </c>
      <c r="V47" s="32">
        <v>0.8</v>
      </c>
      <c r="W47" s="32">
        <v>115.6</v>
      </c>
      <c r="X47" s="32"/>
      <c r="Y47" s="32"/>
      <c r="Z47" s="32">
        <v>0</v>
      </c>
      <c r="AA47" s="32">
        <v>0</v>
      </c>
      <c r="AB47" s="32" t="s">
        <v>161</v>
      </c>
      <c r="AC47" s="32" t="s">
        <v>161</v>
      </c>
      <c r="AD47" s="32"/>
      <c r="AE47" s="31">
        <f t="shared" si="1"/>
        <v>116.6</v>
      </c>
      <c r="AF47" s="18"/>
      <c r="AG47" s="37">
        <f t="shared" si="6"/>
        <v>116.6</v>
      </c>
    </row>
    <row r="48" spans="1:33" s="5" customFormat="1" ht="15" customHeight="1" collapsed="1" x14ac:dyDescent="0.2">
      <c r="A48" s="104" t="s">
        <v>50</v>
      </c>
      <c r="B48" s="31"/>
      <c r="C48" s="32"/>
      <c r="D48" s="32">
        <v>50.8</v>
      </c>
      <c r="E48" s="32"/>
      <c r="F48" s="75"/>
      <c r="G48" s="75">
        <v>4.8</v>
      </c>
      <c r="H48" s="75">
        <v>531.29999999999995</v>
      </c>
      <c r="I48" s="75">
        <v>1259.4000000000001</v>
      </c>
      <c r="J48" s="75"/>
      <c r="K48" s="75">
        <v>6.9</v>
      </c>
      <c r="L48" s="215">
        <f t="shared" si="5"/>
        <v>1853.2000000000003</v>
      </c>
      <c r="M48" s="32">
        <v>139.6</v>
      </c>
      <c r="N48" s="32">
        <v>612.5</v>
      </c>
      <c r="O48" s="32"/>
      <c r="P48" s="32">
        <v>1.9</v>
      </c>
      <c r="Q48" s="32">
        <v>5.3</v>
      </c>
      <c r="R48" s="32">
        <v>2.4</v>
      </c>
      <c r="S48" s="32"/>
      <c r="T48" s="32">
        <v>767.49999999999989</v>
      </c>
      <c r="U48" s="32">
        <v>155.5</v>
      </c>
      <c r="V48" s="32">
        <v>71.099999999999994</v>
      </c>
      <c r="W48" s="32"/>
      <c r="X48" s="32"/>
      <c r="Y48" s="32"/>
      <c r="Z48" s="32">
        <v>35.299999999999997</v>
      </c>
      <c r="AA48" s="32">
        <v>38.700000000000003</v>
      </c>
      <c r="AB48" s="32">
        <v>0.1</v>
      </c>
      <c r="AC48" s="32">
        <v>2.2999999999999998</v>
      </c>
      <c r="AD48" s="32">
        <v>985.19999999999993</v>
      </c>
      <c r="AE48" s="31">
        <f t="shared" si="1"/>
        <v>2817.3999999999996</v>
      </c>
      <c r="AF48" s="18"/>
      <c r="AG48" s="37">
        <f t="shared" si="6"/>
        <v>4670.6000000000004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22.3</v>
      </c>
      <c r="E49" s="35"/>
      <c r="F49" s="35"/>
      <c r="G49" s="35">
        <v>4</v>
      </c>
      <c r="H49" s="35">
        <v>283.5</v>
      </c>
      <c r="I49" s="35">
        <v>7.6</v>
      </c>
      <c r="J49" s="32"/>
      <c r="K49" s="35"/>
      <c r="L49" s="213">
        <f>IF(SUM(B49:K49)=0,"",SUM(B49:K49))</f>
        <v>317.40000000000003</v>
      </c>
      <c r="M49" s="35">
        <v>108.8</v>
      </c>
      <c r="N49" s="35">
        <v>0.3</v>
      </c>
      <c r="O49" s="35"/>
      <c r="P49" s="35"/>
      <c r="Q49" s="35">
        <v>1.2</v>
      </c>
      <c r="R49" s="35"/>
      <c r="S49" s="35"/>
      <c r="T49" s="35">
        <v>4.5999999999999996</v>
      </c>
      <c r="U49" s="35">
        <v>9.3000000000000007</v>
      </c>
      <c r="V49" s="35"/>
      <c r="W49" s="35"/>
      <c r="X49" s="35"/>
      <c r="Y49" s="35"/>
      <c r="Z49" s="35">
        <v>0</v>
      </c>
      <c r="AA49" s="35">
        <v>0.2</v>
      </c>
      <c r="AB49" s="35"/>
      <c r="AC49" s="35">
        <v>2.2999999999999998</v>
      </c>
      <c r="AD49" s="35">
        <v>374.6</v>
      </c>
      <c r="AE49" s="34">
        <f t="shared" si="1"/>
        <v>501.3</v>
      </c>
      <c r="AF49" s="21"/>
      <c r="AG49" s="36">
        <f t="shared" si="6"/>
        <v>818.7</v>
      </c>
    </row>
    <row r="50" spans="1:33" s="26" customFormat="1" ht="15" hidden="1" customHeight="1" outlineLevel="1" x14ac:dyDescent="0.2">
      <c r="A50" s="113" t="s">
        <v>178</v>
      </c>
      <c r="B50" s="40"/>
      <c r="C50" s="41"/>
      <c r="D50" s="41">
        <v>20.3</v>
      </c>
      <c r="E50" s="41"/>
      <c r="F50" s="41"/>
      <c r="G50" s="41"/>
      <c r="H50" s="41">
        <v>55.5</v>
      </c>
      <c r="I50" s="41" t="s">
        <v>161</v>
      </c>
      <c r="J50" s="41"/>
      <c r="K50" s="41"/>
      <c r="L50" s="214"/>
      <c r="M50" s="41">
        <v>49.9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>
        <v>151.9</v>
      </c>
      <c r="AE50" s="40"/>
      <c r="AF50" s="25"/>
      <c r="AG50" s="42"/>
    </row>
    <row r="51" spans="1:33" s="26" customFormat="1" ht="15" hidden="1" customHeight="1" outlineLevel="1" collapsed="1" x14ac:dyDescent="0.2">
      <c r="A51" s="113" t="s">
        <v>69</v>
      </c>
      <c r="B51" s="40"/>
      <c r="C51" s="41"/>
      <c r="D51" s="41">
        <v>2</v>
      </c>
      <c r="E51" s="41"/>
      <c r="F51" s="41"/>
      <c r="G51" s="41"/>
      <c r="H51" s="41">
        <v>228</v>
      </c>
      <c r="I51" s="41">
        <v>7.6</v>
      </c>
      <c r="J51" s="41"/>
      <c r="K51" s="41"/>
      <c r="L51" s="216"/>
      <c r="M51" s="41">
        <v>58.9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>
        <v>222.7</v>
      </c>
      <c r="AE51" s="40"/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12.2</v>
      </c>
      <c r="E52" s="32"/>
      <c r="F52" s="32"/>
      <c r="G52" s="32">
        <v>0.7</v>
      </c>
      <c r="H52" s="32">
        <v>22.1</v>
      </c>
      <c r="I52" s="32" t="s">
        <v>161</v>
      </c>
      <c r="J52" s="32"/>
      <c r="K52" s="32"/>
      <c r="L52" s="214">
        <f t="shared" si="5"/>
        <v>35</v>
      </c>
      <c r="M52" s="32">
        <v>6.4</v>
      </c>
      <c r="N52" s="32">
        <v>1</v>
      </c>
      <c r="O52" s="32"/>
      <c r="P52" s="32"/>
      <c r="Q52" s="32">
        <v>0.1</v>
      </c>
      <c r="R52" s="32"/>
      <c r="S52" s="32"/>
      <c r="T52" s="32">
        <v>5</v>
      </c>
      <c r="U52" s="32">
        <v>6</v>
      </c>
      <c r="V52" s="32"/>
      <c r="W52" s="32"/>
      <c r="X52" s="32"/>
      <c r="Y52" s="32"/>
      <c r="Z52" s="32">
        <v>0.1</v>
      </c>
      <c r="AA52" s="32">
        <v>0.3</v>
      </c>
      <c r="AB52" s="32"/>
      <c r="AC52" s="32">
        <v>0</v>
      </c>
      <c r="AD52" s="32">
        <v>264.89999999999998</v>
      </c>
      <c r="AE52" s="31">
        <f t="shared" si="1"/>
        <v>283.79999999999995</v>
      </c>
      <c r="AF52" s="18"/>
      <c r="AG52" s="33">
        <f>SUM(L52,AE52)</f>
        <v>318.79999999999995</v>
      </c>
    </row>
    <row r="53" spans="1:33" s="26" customFormat="1" ht="15" hidden="1" customHeight="1" outlineLevel="1" x14ac:dyDescent="0.2">
      <c r="A53" s="53" t="s">
        <v>72</v>
      </c>
      <c r="B53" s="43"/>
      <c r="C53" s="41"/>
      <c r="D53" s="44" t="s">
        <v>161</v>
      </c>
      <c r="E53" s="44"/>
      <c r="F53" s="44"/>
      <c r="G53" s="41"/>
      <c r="H53" s="44" t="s">
        <v>161</v>
      </c>
      <c r="I53" s="44" t="s">
        <v>161</v>
      </c>
      <c r="J53" s="41"/>
      <c r="K53" s="44"/>
      <c r="L53" s="216"/>
      <c r="M53" s="41" t="s">
        <v>161</v>
      </c>
      <c r="N53" s="44"/>
      <c r="O53" s="44"/>
      <c r="P53" s="44"/>
      <c r="Q53" s="44"/>
      <c r="R53" s="44"/>
      <c r="S53" s="44"/>
      <c r="T53" s="44" t="s">
        <v>161</v>
      </c>
      <c r="U53" s="44"/>
      <c r="V53" s="44"/>
      <c r="W53" s="44"/>
      <c r="X53" s="44"/>
      <c r="Y53" s="44"/>
      <c r="Z53" s="44"/>
      <c r="AA53" s="44" t="s">
        <v>161</v>
      </c>
      <c r="AB53" s="44"/>
      <c r="AC53" s="44"/>
      <c r="AD53" s="70">
        <v>21.4</v>
      </c>
      <c r="AE53" s="40"/>
      <c r="AF53" s="25"/>
      <c r="AG53" s="42"/>
    </row>
    <row r="54" spans="1:33" s="26" customFormat="1" ht="15" hidden="1" customHeight="1" outlineLevel="1" x14ac:dyDescent="0.2">
      <c r="A54" s="53" t="s">
        <v>198</v>
      </c>
      <c r="B54" s="43"/>
      <c r="C54" s="41"/>
      <c r="D54" s="44" t="s">
        <v>161</v>
      </c>
      <c r="E54" s="44"/>
      <c r="F54" s="44"/>
      <c r="G54" s="41"/>
      <c r="H54" s="44">
        <v>2.1</v>
      </c>
      <c r="I54" s="44" t="s">
        <v>161</v>
      </c>
      <c r="J54" s="41"/>
      <c r="K54" s="44"/>
      <c r="L54" s="216"/>
      <c r="M54" s="41">
        <v>1.6</v>
      </c>
      <c r="N54" s="44"/>
      <c r="O54" s="44"/>
      <c r="P54" s="44"/>
      <c r="Q54" s="44"/>
      <c r="R54" s="44"/>
      <c r="S54" s="44"/>
      <c r="T54" s="70">
        <v>0.9</v>
      </c>
      <c r="U54" s="70">
        <v>1.5</v>
      </c>
      <c r="V54" s="70"/>
      <c r="W54" s="70"/>
      <c r="X54" s="70"/>
      <c r="Y54" s="70"/>
      <c r="Z54" s="70"/>
      <c r="AA54" s="70" t="s">
        <v>161</v>
      </c>
      <c r="AB54" s="70"/>
      <c r="AC54" s="70"/>
      <c r="AD54" s="70">
        <v>18.5</v>
      </c>
      <c r="AE54" s="40"/>
      <c r="AF54" s="25"/>
      <c r="AG54" s="42"/>
    </row>
    <row r="55" spans="1:33" s="26" customFormat="1" ht="15" hidden="1" customHeight="1" outlineLevel="1" x14ac:dyDescent="0.2">
      <c r="A55" s="53" t="s">
        <v>73</v>
      </c>
      <c r="B55" s="43"/>
      <c r="C55" s="41"/>
      <c r="D55" s="44" t="s">
        <v>161</v>
      </c>
      <c r="E55" s="44"/>
      <c r="F55" s="44"/>
      <c r="G55" s="41"/>
      <c r="H55" s="44">
        <v>0.1</v>
      </c>
      <c r="I55" s="44" t="s">
        <v>161</v>
      </c>
      <c r="J55" s="41"/>
      <c r="K55" s="44"/>
      <c r="L55" s="216"/>
      <c r="M55" s="41">
        <v>0</v>
      </c>
      <c r="N55" s="44"/>
      <c r="O55" s="44"/>
      <c r="P55" s="44"/>
      <c r="Q55" s="44"/>
      <c r="R55" s="44"/>
      <c r="S55" s="44"/>
      <c r="T55" s="70">
        <v>0</v>
      </c>
      <c r="U55" s="70">
        <v>0.1</v>
      </c>
      <c r="V55" s="70"/>
      <c r="W55" s="70"/>
      <c r="X55" s="70"/>
      <c r="Y55" s="70"/>
      <c r="Z55" s="70"/>
      <c r="AA55" s="70" t="s">
        <v>161</v>
      </c>
      <c r="AB55" s="70"/>
      <c r="AC55" s="70"/>
      <c r="AD55" s="70">
        <v>11.1</v>
      </c>
      <c r="AE55" s="40"/>
      <c r="AF55" s="25"/>
      <c r="AG55" s="42"/>
    </row>
    <row r="56" spans="1:33" s="26" customFormat="1" ht="15" hidden="1" customHeight="1" outlineLevel="1" x14ac:dyDescent="0.2">
      <c r="A56" s="53" t="s">
        <v>74</v>
      </c>
      <c r="B56" s="43"/>
      <c r="C56" s="41"/>
      <c r="D56" s="70">
        <v>12.2</v>
      </c>
      <c r="E56" s="44"/>
      <c r="F56" s="44"/>
      <c r="G56" s="41"/>
      <c r="H56" s="44">
        <v>19.899999999999999</v>
      </c>
      <c r="I56" s="44" t="s">
        <v>161</v>
      </c>
      <c r="J56" s="41"/>
      <c r="K56" s="44"/>
      <c r="L56" s="216"/>
      <c r="M56" s="41">
        <v>4.8</v>
      </c>
      <c r="N56" s="44"/>
      <c r="O56" s="44"/>
      <c r="P56" s="44"/>
      <c r="Q56" s="44"/>
      <c r="R56" s="44"/>
      <c r="S56" s="44"/>
      <c r="T56" s="70">
        <v>4.0999999999999996</v>
      </c>
      <c r="U56" s="70">
        <v>4.4000000000000004</v>
      </c>
      <c r="V56" s="70"/>
      <c r="W56" s="70"/>
      <c r="X56" s="70"/>
      <c r="Y56" s="70"/>
      <c r="Z56" s="70"/>
      <c r="AA56" s="70" t="s">
        <v>161</v>
      </c>
      <c r="AB56" s="70"/>
      <c r="AC56" s="70">
        <v>0</v>
      </c>
      <c r="AD56" s="70">
        <v>213.9</v>
      </c>
      <c r="AE56" s="40"/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 t="s">
        <v>161</v>
      </c>
      <c r="E57" s="32"/>
      <c r="F57" s="32"/>
      <c r="G57" s="32"/>
      <c r="H57" s="32" t="s">
        <v>161</v>
      </c>
      <c r="I57" s="32" t="s">
        <v>161</v>
      </c>
      <c r="J57" s="32"/>
      <c r="K57" s="32"/>
      <c r="L57" s="214" t="str">
        <f t="shared" ref="L57:L62" si="7">IF(SUM(B57:K57)=0,"",SUM(B57:K57))</f>
        <v/>
      </c>
      <c r="M57" s="32" t="s">
        <v>161</v>
      </c>
      <c r="N57" s="32">
        <v>604.1</v>
      </c>
      <c r="O57" s="32"/>
      <c r="P57" s="32">
        <v>1.9</v>
      </c>
      <c r="Q57" s="32"/>
      <c r="R57" s="32">
        <v>2.4</v>
      </c>
      <c r="S57" s="32"/>
      <c r="T57" s="32">
        <v>601.09999999999991</v>
      </c>
      <c r="U57" s="32">
        <v>0.3</v>
      </c>
      <c r="V57" s="32"/>
      <c r="W57" s="32"/>
      <c r="X57" s="32"/>
      <c r="Y57" s="32"/>
      <c r="Z57" s="32">
        <v>34.699999999999996</v>
      </c>
      <c r="AA57" s="32">
        <v>30.8</v>
      </c>
      <c r="AB57" s="32"/>
      <c r="AC57" s="32"/>
      <c r="AD57" s="32">
        <v>0.1</v>
      </c>
      <c r="AE57" s="31">
        <f t="shared" si="1"/>
        <v>1275.3999999999999</v>
      </c>
      <c r="AF57" s="18"/>
      <c r="AG57" s="33">
        <f t="shared" ref="AG57:AG62" si="8">SUM(L57,AE57)</f>
        <v>1275.3999999999999</v>
      </c>
    </row>
    <row r="58" spans="1:33" s="26" customFormat="1" ht="15" hidden="1" customHeight="1" outlineLevel="1" x14ac:dyDescent="0.2">
      <c r="A58" s="52" t="s">
        <v>75</v>
      </c>
      <c r="B58" s="40"/>
      <c r="C58" s="41"/>
      <c r="D58" s="41" t="s">
        <v>161</v>
      </c>
      <c r="E58" s="41"/>
      <c r="F58" s="41"/>
      <c r="G58" s="41"/>
      <c r="H58" s="41" t="s">
        <v>161</v>
      </c>
      <c r="I58" s="41" t="s">
        <v>161</v>
      </c>
      <c r="J58" s="41"/>
      <c r="K58" s="41"/>
      <c r="L58" s="216" t="str">
        <f t="shared" si="7"/>
        <v/>
      </c>
      <c r="M58" s="41" t="s">
        <v>161</v>
      </c>
      <c r="N58" s="41">
        <v>604.1</v>
      </c>
      <c r="O58" s="41"/>
      <c r="P58" s="41"/>
      <c r="Q58" s="41"/>
      <c r="R58" s="41"/>
      <c r="S58" s="41"/>
      <c r="T58" s="41">
        <v>585.49999999999989</v>
      </c>
      <c r="U58" s="41"/>
      <c r="V58" s="41"/>
      <c r="W58" s="41"/>
      <c r="X58" s="41"/>
      <c r="Y58" s="41"/>
      <c r="Z58" s="41">
        <v>34.699999999999996</v>
      </c>
      <c r="AA58" s="41">
        <v>30.7</v>
      </c>
      <c r="AB58" s="41"/>
      <c r="AC58" s="41"/>
      <c r="AD58" s="41">
        <v>0.1</v>
      </c>
      <c r="AE58" s="40">
        <f t="shared" si="1"/>
        <v>1255.0999999999999</v>
      </c>
      <c r="AF58" s="25"/>
      <c r="AG58" s="42">
        <f t="shared" si="8"/>
        <v>1255.0999999999999</v>
      </c>
    </row>
    <row r="59" spans="1:33" s="26" customFormat="1" ht="15" hidden="1" customHeight="1" outlineLevel="1" x14ac:dyDescent="0.2">
      <c r="A59" s="52" t="s">
        <v>52</v>
      </c>
      <c r="B59" s="40"/>
      <c r="C59" s="41"/>
      <c r="D59" s="41" t="s">
        <v>161</v>
      </c>
      <c r="E59" s="41"/>
      <c r="F59" s="41"/>
      <c r="G59" s="41"/>
      <c r="H59" s="41" t="s">
        <v>161</v>
      </c>
      <c r="I59" s="41" t="s">
        <v>161</v>
      </c>
      <c r="J59" s="41"/>
      <c r="K59" s="41"/>
      <c r="L59" s="216" t="str">
        <f t="shared" si="7"/>
        <v/>
      </c>
      <c r="M59" s="41" t="s">
        <v>161</v>
      </c>
      <c r="N59" s="41"/>
      <c r="O59" s="41"/>
      <c r="P59" s="41"/>
      <c r="Q59" s="41"/>
      <c r="R59" s="41"/>
      <c r="S59" s="41"/>
      <c r="T59" s="41">
        <v>1.2</v>
      </c>
      <c r="U59" s="41"/>
      <c r="V59" s="41"/>
      <c r="W59" s="41"/>
      <c r="X59" s="41"/>
      <c r="Y59" s="41"/>
      <c r="Z59" s="41"/>
      <c r="AA59" s="41">
        <v>0.1</v>
      </c>
      <c r="AB59" s="41"/>
      <c r="AC59" s="41"/>
      <c r="AD59" s="41"/>
      <c r="AE59" s="40">
        <f t="shared" si="1"/>
        <v>1.3</v>
      </c>
      <c r="AF59" s="25"/>
      <c r="AG59" s="42">
        <f t="shared" si="8"/>
        <v>1.3</v>
      </c>
    </row>
    <row r="60" spans="1:33" s="26" customFormat="1" ht="15" hidden="1" customHeight="1" outlineLevel="1" x14ac:dyDescent="0.2">
      <c r="A60" s="52" t="s">
        <v>76</v>
      </c>
      <c r="B60" s="40"/>
      <c r="C60" s="41"/>
      <c r="D60" s="41" t="s">
        <v>161</v>
      </c>
      <c r="E60" s="41"/>
      <c r="F60" s="41"/>
      <c r="G60" s="41"/>
      <c r="H60" s="41" t="s">
        <v>161</v>
      </c>
      <c r="I60" s="41" t="s">
        <v>161</v>
      </c>
      <c r="J60" s="41"/>
      <c r="K60" s="41"/>
      <c r="L60" s="216" t="str">
        <f t="shared" si="7"/>
        <v/>
      </c>
      <c r="M60" s="41" t="s">
        <v>161</v>
      </c>
      <c r="N60" s="41"/>
      <c r="O60" s="41"/>
      <c r="P60" s="41">
        <v>1.9</v>
      </c>
      <c r="Q60" s="41"/>
      <c r="R60" s="41">
        <v>2.4</v>
      </c>
      <c r="S60" s="41"/>
      <c r="T60" s="41"/>
      <c r="U60" s="41"/>
      <c r="V60" s="41"/>
      <c r="W60" s="41"/>
      <c r="X60" s="41"/>
      <c r="Y60" s="41"/>
      <c r="Z60" s="41"/>
      <c r="AA60" s="41" t="s">
        <v>161</v>
      </c>
      <c r="AB60" s="41"/>
      <c r="AC60" s="41"/>
      <c r="AD60" s="41"/>
      <c r="AE60" s="40">
        <f t="shared" si="1"/>
        <v>4.3</v>
      </c>
      <c r="AF60" s="25"/>
      <c r="AG60" s="42">
        <f t="shared" si="8"/>
        <v>4.3</v>
      </c>
    </row>
    <row r="61" spans="1:33" s="26" customFormat="1" ht="15" hidden="1" customHeight="1" outlineLevel="1" collapsed="1" x14ac:dyDescent="0.2">
      <c r="A61" s="52" t="s">
        <v>79</v>
      </c>
      <c r="B61" s="40"/>
      <c r="C61" s="41"/>
      <c r="D61" s="41" t="s">
        <v>161</v>
      </c>
      <c r="E61" s="41"/>
      <c r="F61" s="41"/>
      <c r="G61" s="41"/>
      <c r="H61" s="41" t="s">
        <v>161</v>
      </c>
      <c r="I61" s="41" t="s">
        <v>161</v>
      </c>
      <c r="J61" s="41"/>
      <c r="K61" s="41"/>
      <c r="L61" s="216" t="str">
        <f t="shared" si="7"/>
        <v/>
      </c>
      <c r="M61" s="41" t="s">
        <v>161</v>
      </c>
      <c r="N61" s="41"/>
      <c r="O61" s="41"/>
      <c r="P61" s="41"/>
      <c r="Q61" s="41"/>
      <c r="R61" s="41"/>
      <c r="S61" s="41"/>
      <c r="T61" s="41">
        <v>14.4</v>
      </c>
      <c r="U61" s="41">
        <v>0.3</v>
      </c>
      <c r="V61" s="41"/>
      <c r="W61" s="41"/>
      <c r="X61" s="41"/>
      <c r="Y61" s="41"/>
      <c r="Z61" s="41"/>
      <c r="AA61" s="41" t="s">
        <v>161</v>
      </c>
      <c r="AB61" s="41"/>
      <c r="AC61" s="41"/>
      <c r="AD61" s="41"/>
      <c r="AE61" s="40">
        <f t="shared" si="1"/>
        <v>14.700000000000001</v>
      </c>
      <c r="AF61" s="25"/>
      <c r="AG61" s="42">
        <f t="shared" si="8"/>
        <v>14.700000000000001</v>
      </c>
    </row>
    <row r="62" spans="1:33" s="5" customFormat="1" ht="15" customHeight="1" collapsed="1" x14ac:dyDescent="0.2">
      <c r="A62" s="51" t="s">
        <v>48</v>
      </c>
      <c r="B62" s="31"/>
      <c r="C62" s="32"/>
      <c r="D62" s="32">
        <v>16.3</v>
      </c>
      <c r="E62" s="32"/>
      <c r="F62" s="32"/>
      <c r="G62" s="32">
        <v>0.1</v>
      </c>
      <c r="H62" s="32">
        <v>190.7</v>
      </c>
      <c r="I62" s="32">
        <v>1251.8</v>
      </c>
      <c r="J62" s="32"/>
      <c r="K62" s="32">
        <v>6.9</v>
      </c>
      <c r="L62" s="214">
        <f t="shared" si="7"/>
        <v>1465.8</v>
      </c>
      <c r="M62" s="32">
        <v>15.3</v>
      </c>
      <c r="N62" s="32">
        <v>0.5</v>
      </c>
      <c r="O62" s="32"/>
      <c r="P62" s="32"/>
      <c r="Q62" s="32"/>
      <c r="R62" s="32"/>
      <c r="S62" s="32"/>
      <c r="T62" s="32">
        <v>17.100000000000001</v>
      </c>
      <c r="U62" s="32">
        <v>138.19999999999999</v>
      </c>
      <c r="V62" s="32">
        <v>71.099999999999994</v>
      </c>
      <c r="W62" s="32"/>
      <c r="X62" s="32"/>
      <c r="Y62" s="32"/>
      <c r="Z62" s="32">
        <v>0</v>
      </c>
      <c r="AA62" s="32">
        <v>0.9</v>
      </c>
      <c r="AB62" s="32">
        <v>0.1</v>
      </c>
      <c r="AC62" s="32"/>
      <c r="AD62" s="32">
        <v>318.3</v>
      </c>
      <c r="AE62" s="31">
        <f t="shared" si="1"/>
        <v>561.5</v>
      </c>
      <c r="AF62" s="18"/>
      <c r="AG62" s="33">
        <f t="shared" si="8"/>
        <v>2027.3</v>
      </c>
    </row>
    <row r="63" spans="1:33" s="26" customFormat="1" ht="15" hidden="1" customHeight="1" outlineLevel="1" x14ac:dyDescent="0.2">
      <c r="A63" s="52" t="s">
        <v>53</v>
      </c>
      <c r="B63" s="40"/>
      <c r="C63" s="41"/>
      <c r="D63" s="41">
        <v>0.2</v>
      </c>
      <c r="E63" s="41"/>
      <c r="F63" s="41"/>
      <c r="G63" s="41" t="s">
        <v>161</v>
      </c>
      <c r="H63" s="41">
        <v>34.499999999999972</v>
      </c>
      <c r="I63" s="41">
        <v>5.0999999999999996</v>
      </c>
      <c r="J63" s="41"/>
      <c r="K63" s="41"/>
      <c r="L63" s="216"/>
      <c r="M63" s="41">
        <v>0.6</v>
      </c>
      <c r="N63" s="41"/>
      <c r="O63" s="41"/>
      <c r="P63" s="41"/>
      <c r="Q63" s="41"/>
      <c r="R63" s="41"/>
      <c r="S63" s="41"/>
      <c r="T63" s="41">
        <v>1.6</v>
      </c>
      <c r="U63" s="41">
        <v>3.8</v>
      </c>
      <c r="V63" s="41"/>
      <c r="W63" s="41"/>
      <c r="X63" s="41"/>
      <c r="Y63" s="41"/>
      <c r="Z63" s="41"/>
      <c r="AA63" s="41"/>
      <c r="AB63" s="41"/>
      <c r="AC63" s="41"/>
      <c r="AD63" s="41">
        <v>28.3</v>
      </c>
      <c r="AE63" s="40"/>
      <c r="AF63" s="25"/>
      <c r="AG63" s="42"/>
    </row>
    <row r="64" spans="1:33" s="26" customFormat="1" ht="15" hidden="1" customHeight="1" outlineLevel="1" x14ac:dyDescent="0.2">
      <c r="A64" s="52" t="s">
        <v>54</v>
      </c>
      <c r="B64" s="40"/>
      <c r="C64" s="41"/>
      <c r="D64" s="41">
        <v>1.1000000000000001</v>
      </c>
      <c r="E64" s="41"/>
      <c r="F64" s="41"/>
      <c r="G64" s="41" t="s">
        <v>161</v>
      </c>
      <c r="H64" s="41">
        <v>19.399999999999999</v>
      </c>
      <c r="I64" s="41"/>
      <c r="J64" s="41"/>
      <c r="K64" s="41"/>
      <c r="L64" s="216"/>
      <c r="M64" s="41">
        <v>2.8</v>
      </c>
      <c r="N64" s="41"/>
      <c r="O64" s="41"/>
      <c r="P64" s="41"/>
      <c r="Q64" s="41"/>
      <c r="R64" s="41"/>
      <c r="S64" s="41"/>
      <c r="T64" s="41">
        <v>0.2</v>
      </c>
      <c r="U64" s="41">
        <v>18.899999999999999</v>
      </c>
      <c r="V64" s="41"/>
      <c r="W64" s="41"/>
      <c r="X64" s="41"/>
      <c r="Y64" s="41"/>
      <c r="Z64" s="41"/>
      <c r="AA64" s="41"/>
      <c r="AB64" s="41"/>
      <c r="AC64" s="41"/>
      <c r="AD64" s="41">
        <v>14.4</v>
      </c>
      <c r="AE64" s="40"/>
      <c r="AF64" s="25"/>
      <c r="AG64" s="42"/>
    </row>
    <row r="65" spans="1:33" s="26" customFormat="1" ht="15" hidden="1" customHeight="1" outlineLevel="1" x14ac:dyDescent="0.2">
      <c r="A65" s="52" t="s">
        <v>55</v>
      </c>
      <c r="B65" s="40"/>
      <c r="C65" s="41"/>
      <c r="D65" s="41">
        <v>0</v>
      </c>
      <c r="E65" s="41"/>
      <c r="F65" s="41"/>
      <c r="G65" s="41" t="s">
        <v>161</v>
      </c>
      <c r="H65" s="41">
        <v>15.1</v>
      </c>
      <c r="I65" s="41">
        <v>35.1</v>
      </c>
      <c r="J65" s="41"/>
      <c r="K65" s="41"/>
      <c r="L65" s="216"/>
      <c r="M65" s="41">
        <v>0.3</v>
      </c>
      <c r="N65" s="41"/>
      <c r="O65" s="41"/>
      <c r="P65" s="41"/>
      <c r="Q65" s="41"/>
      <c r="R65" s="41"/>
      <c r="S65" s="41"/>
      <c r="T65" s="41">
        <v>0.7</v>
      </c>
      <c r="U65" s="41"/>
      <c r="V65" s="41"/>
      <c r="W65" s="41"/>
      <c r="X65" s="41"/>
      <c r="Y65" s="41"/>
      <c r="Z65" s="41"/>
      <c r="AA65" s="41"/>
      <c r="AB65" s="41"/>
      <c r="AC65" s="41"/>
      <c r="AD65" s="41">
        <v>10</v>
      </c>
      <c r="AE65" s="40"/>
      <c r="AF65" s="25"/>
      <c r="AG65" s="42"/>
    </row>
    <row r="66" spans="1:33" s="26" customFormat="1" ht="15" hidden="1" customHeight="1" outlineLevel="1" x14ac:dyDescent="0.2">
      <c r="A66" s="52" t="s">
        <v>56</v>
      </c>
      <c r="B66" s="40"/>
      <c r="C66" s="41"/>
      <c r="D66" s="41">
        <v>6.3000000000000034</v>
      </c>
      <c r="E66" s="41"/>
      <c r="F66" s="41"/>
      <c r="G66" s="41" t="s">
        <v>161</v>
      </c>
      <c r="H66" s="41">
        <v>26.1</v>
      </c>
      <c r="I66" s="41">
        <v>27.3</v>
      </c>
      <c r="J66" s="41"/>
      <c r="K66" s="41"/>
      <c r="L66" s="216"/>
      <c r="M66" s="41">
        <v>4</v>
      </c>
      <c r="N66" s="41"/>
      <c r="O66" s="41"/>
      <c r="P66" s="41"/>
      <c r="Q66" s="41"/>
      <c r="R66" s="41"/>
      <c r="S66" s="41"/>
      <c r="T66" s="41">
        <v>3.8000000000000007</v>
      </c>
      <c r="U66" s="41">
        <v>1.7</v>
      </c>
      <c r="V66" s="41"/>
      <c r="W66" s="41"/>
      <c r="X66" s="41"/>
      <c r="Y66" s="41"/>
      <c r="Z66" s="41"/>
      <c r="AA66" s="41"/>
      <c r="AB66" s="41"/>
      <c r="AC66" s="41"/>
      <c r="AD66" s="41">
        <v>20.100000000000001</v>
      </c>
      <c r="AE66" s="40"/>
      <c r="AF66" s="25"/>
      <c r="AG66" s="42"/>
    </row>
    <row r="67" spans="1:33" s="26" customFormat="1" ht="15" hidden="1" customHeight="1" outlineLevel="1" x14ac:dyDescent="0.2">
      <c r="A67" s="52" t="s">
        <v>77</v>
      </c>
      <c r="B67" s="40"/>
      <c r="C67" s="41"/>
      <c r="D67" s="41">
        <v>0.1</v>
      </c>
      <c r="E67" s="41"/>
      <c r="F67" s="41"/>
      <c r="G67" s="41" t="s">
        <v>161</v>
      </c>
      <c r="H67" s="41">
        <v>11.3</v>
      </c>
      <c r="I67" s="41">
        <v>12</v>
      </c>
      <c r="J67" s="41"/>
      <c r="K67" s="41"/>
      <c r="L67" s="216"/>
      <c r="M67" s="41">
        <v>1.3</v>
      </c>
      <c r="N67" s="41"/>
      <c r="O67" s="41"/>
      <c r="P67" s="41"/>
      <c r="Q67" s="41"/>
      <c r="R67" s="41"/>
      <c r="S67" s="41"/>
      <c r="T67" s="41">
        <v>0.3</v>
      </c>
      <c r="U67" s="41">
        <v>0.7</v>
      </c>
      <c r="V67" s="41"/>
      <c r="W67" s="41"/>
      <c r="X67" s="41"/>
      <c r="Y67" s="41"/>
      <c r="Z67" s="41"/>
      <c r="AA67" s="41"/>
      <c r="AB67" s="41"/>
      <c r="AC67" s="41"/>
      <c r="AD67" s="41">
        <v>11.1</v>
      </c>
      <c r="AE67" s="40"/>
      <c r="AF67" s="25"/>
      <c r="AG67" s="42"/>
    </row>
    <row r="68" spans="1:33" s="26" customFormat="1" ht="15" hidden="1" customHeight="1" outlineLevel="1" x14ac:dyDescent="0.2">
      <c r="A68" s="52" t="s">
        <v>57</v>
      </c>
      <c r="B68" s="40"/>
      <c r="C68" s="41"/>
      <c r="D68" s="41">
        <v>0.2</v>
      </c>
      <c r="E68" s="41"/>
      <c r="F68" s="41"/>
      <c r="G68" s="41" t="s">
        <v>161</v>
      </c>
      <c r="H68" s="41">
        <v>8.3000000000000007</v>
      </c>
      <c r="I68" s="41"/>
      <c r="J68" s="41"/>
      <c r="K68" s="41"/>
      <c r="L68" s="216"/>
      <c r="M68" s="41">
        <v>0</v>
      </c>
      <c r="N68" s="41"/>
      <c r="O68" s="41"/>
      <c r="P68" s="41"/>
      <c r="Q68" s="41"/>
      <c r="R68" s="41"/>
      <c r="S68" s="41"/>
      <c r="T68" s="41">
        <v>0.3</v>
      </c>
      <c r="U68" s="41">
        <v>0.6</v>
      </c>
      <c r="V68" s="41"/>
      <c r="W68" s="41"/>
      <c r="X68" s="41"/>
      <c r="Y68" s="41"/>
      <c r="Z68" s="41"/>
      <c r="AA68" s="41"/>
      <c r="AB68" s="41"/>
      <c r="AC68" s="41"/>
      <c r="AD68" s="41">
        <v>2.7</v>
      </c>
      <c r="AE68" s="40"/>
      <c r="AF68" s="25"/>
      <c r="AG68" s="42"/>
    </row>
    <row r="69" spans="1:33" s="26" customFormat="1" ht="15" hidden="1" customHeight="1" outlineLevel="1" x14ac:dyDescent="0.2">
      <c r="A69" s="52" t="s">
        <v>58</v>
      </c>
      <c r="B69" s="40"/>
      <c r="C69" s="41"/>
      <c r="D69" s="41">
        <v>0.7</v>
      </c>
      <c r="E69" s="41"/>
      <c r="F69" s="41"/>
      <c r="G69" s="41" t="s">
        <v>161</v>
      </c>
      <c r="H69" s="41">
        <v>8.1</v>
      </c>
      <c r="I69" s="41"/>
      <c r="J69" s="41"/>
      <c r="K69" s="41"/>
      <c r="L69" s="216"/>
      <c r="M69" s="41">
        <v>0</v>
      </c>
      <c r="N69" s="41"/>
      <c r="O69" s="41"/>
      <c r="P69" s="41"/>
      <c r="Q69" s="41"/>
      <c r="R69" s="41"/>
      <c r="S69" s="41"/>
      <c r="T69" s="41">
        <v>0.3</v>
      </c>
      <c r="U69" s="41">
        <v>0.2</v>
      </c>
      <c r="V69" s="41"/>
      <c r="W69" s="41"/>
      <c r="X69" s="41"/>
      <c r="Y69" s="41"/>
      <c r="Z69" s="41"/>
      <c r="AA69" s="41"/>
      <c r="AB69" s="41"/>
      <c r="AC69" s="41"/>
      <c r="AD69" s="41">
        <v>3.7</v>
      </c>
      <c r="AE69" s="40"/>
      <c r="AF69" s="25"/>
      <c r="AG69" s="42"/>
    </row>
    <row r="70" spans="1:33" s="26" customFormat="1" ht="15" hidden="1" customHeight="1" outlineLevel="1" x14ac:dyDescent="0.2">
      <c r="A70" s="52" t="s">
        <v>59</v>
      </c>
      <c r="B70" s="40"/>
      <c r="C70" s="41"/>
      <c r="D70" s="41">
        <v>0</v>
      </c>
      <c r="E70" s="41"/>
      <c r="F70" s="41"/>
      <c r="G70" s="41" t="s">
        <v>161</v>
      </c>
      <c r="H70" s="41">
        <v>2.2000000000000002</v>
      </c>
      <c r="I70" s="41">
        <v>102.7</v>
      </c>
      <c r="J70" s="41"/>
      <c r="K70" s="41"/>
      <c r="L70" s="216"/>
      <c r="M70" s="41">
        <v>0.7</v>
      </c>
      <c r="N70" s="41"/>
      <c r="O70" s="41"/>
      <c r="P70" s="41"/>
      <c r="Q70" s="41"/>
      <c r="R70" s="41"/>
      <c r="S70" s="41"/>
      <c r="T70" s="41">
        <v>2.8</v>
      </c>
      <c r="U70" s="41"/>
      <c r="V70" s="41"/>
      <c r="W70" s="41"/>
      <c r="X70" s="41"/>
      <c r="Y70" s="41"/>
      <c r="Z70" s="41"/>
      <c r="AA70" s="41"/>
      <c r="AB70" s="41"/>
      <c r="AC70" s="41"/>
      <c r="AD70" s="41">
        <v>14.6</v>
      </c>
      <c r="AE70" s="40"/>
      <c r="AF70" s="25"/>
      <c r="AG70" s="42"/>
    </row>
    <row r="71" spans="1:33" s="26" customFormat="1" ht="15" hidden="1" customHeight="1" outlineLevel="1" x14ac:dyDescent="0.2">
      <c r="A71" s="52" t="s">
        <v>81</v>
      </c>
      <c r="B71" s="40"/>
      <c r="C71" s="41"/>
      <c r="D71" s="41">
        <v>2.2000000000000002</v>
      </c>
      <c r="E71" s="41"/>
      <c r="F71" s="41"/>
      <c r="G71" s="41" t="s">
        <v>161</v>
      </c>
      <c r="H71" s="41">
        <v>37.9</v>
      </c>
      <c r="I71" s="41">
        <v>1057.4999999999998</v>
      </c>
      <c r="J71" s="41"/>
      <c r="K71" s="41"/>
      <c r="L71" s="216"/>
      <c r="M71" s="41">
        <v>0.6</v>
      </c>
      <c r="N71" s="41"/>
      <c r="O71" s="41"/>
      <c r="P71" s="41"/>
      <c r="Q71" s="41"/>
      <c r="R71" s="41"/>
      <c r="S71" s="41"/>
      <c r="T71" s="41">
        <v>1.3</v>
      </c>
      <c r="U71" s="41">
        <v>99.3</v>
      </c>
      <c r="V71" s="41"/>
      <c r="W71" s="41"/>
      <c r="X71" s="41"/>
      <c r="Y71" s="41"/>
      <c r="Z71" s="41"/>
      <c r="AA71" s="41"/>
      <c r="AB71" s="41"/>
      <c r="AC71" s="41"/>
      <c r="AD71" s="41">
        <v>114.30000000000001</v>
      </c>
      <c r="AE71" s="40"/>
      <c r="AF71" s="25"/>
      <c r="AG71" s="42"/>
    </row>
    <row r="72" spans="1:33" s="26" customFormat="1" ht="15" hidden="1" customHeight="1" outlineLevel="1" x14ac:dyDescent="0.2">
      <c r="A72" s="52" t="s">
        <v>78</v>
      </c>
      <c r="B72" s="40"/>
      <c r="C72" s="41"/>
      <c r="D72" s="41">
        <v>0.9</v>
      </c>
      <c r="E72" s="41"/>
      <c r="F72" s="41"/>
      <c r="G72" s="41" t="s">
        <v>161</v>
      </c>
      <c r="H72" s="41">
        <v>24.3</v>
      </c>
      <c r="I72" s="41">
        <v>7</v>
      </c>
      <c r="J72" s="41"/>
      <c r="K72" s="41"/>
      <c r="L72" s="216"/>
      <c r="M72" s="41">
        <v>1.9</v>
      </c>
      <c r="N72" s="41"/>
      <c r="O72" s="41"/>
      <c r="P72" s="41"/>
      <c r="Q72" s="41"/>
      <c r="R72" s="41"/>
      <c r="S72" s="41"/>
      <c r="T72" s="41">
        <v>0.8</v>
      </c>
      <c r="U72" s="41">
        <v>4</v>
      </c>
      <c r="V72" s="41"/>
      <c r="W72" s="41"/>
      <c r="X72" s="41"/>
      <c r="Y72" s="41"/>
      <c r="Z72" s="41"/>
      <c r="AA72" s="41"/>
      <c r="AB72" s="41"/>
      <c r="AC72" s="41"/>
      <c r="AD72" s="41">
        <v>69.8</v>
      </c>
      <c r="AE72" s="40"/>
      <c r="AF72" s="25"/>
      <c r="AG72" s="42"/>
    </row>
    <row r="73" spans="1:33" s="26" customFormat="1" ht="15" hidden="1" customHeight="1" outlineLevel="1" x14ac:dyDescent="0.2">
      <c r="A73" s="53" t="s">
        <v>71</v>
      </c>
      <c r="B73" s="43"/>
      <c r="C73" s="41"/>
      <c r="D73" s="70">
        <v>1.8</v>
      </c>
      <c r="E73" s="70"/>
      <c r="F73" s="44"/>
      <c r="G73" s="41" t="s">
        <v>161</v>
      </c>
      <c r="H73" s="70">
        <v>2.4</v>
      </c>
      <c r="I73" s="70">
        <v>4.8</v>
      </c>
      <c r="J73" s="41"/>
      <c r="K73" s="70">
        <v>6.9</v>
      </c>
      <c r="L73" s="216"/>
      <c r="M73" s="41">
        <v>0.2</v>
      </c>
      <c r="N73" s="44"/>
      <c r="O73" s="44"/>
      <c r="P73" s="44"/>
      <c r="Q73" s="44"/>
      <c r="R73" s="44"/>
      <c r="S73" s="44"/>
      <c r="T73" s="70">
        <v>1.7</v>
      </c>
      <c r="U73" s="70">
        <v>0.8</v>
      </c>
      <c r="V73" s="70">
        <v>71.099999999999994</v>
      </c>
      <c r="W73" s="44"/>
      <c r="X73" s="44"/>
      <c r="Y73" s="44"/>
      <c r="Z73" s="44"/>
      <c r="AA73" s="44"/>
      <c r="AB73" s="44"/>
      <c r="AC73" s="44"/>
      <c r="AD73" s="69">
        <v>10.4</v>
      </c>
      <c r="AE73" s="40"/>
      <c r="AF73" s="25"/>
      <c r="AG73" s="42"/>
    </row>
    <row r="74" spans="1:33" s="26" customFormat="1" ht="15" hidden="1" customHeight="1" outlineLevel="1" collapsed="1" x14ac:dyDescent="0.2">
      <c r="A74" s="52" t="s">
        <v>80</v>
      </c>
      <c r="B74" s="40"/>
      <c r="C74" s="41"/>
      <c r="D74" s="41">
        <v>2.8</v>
      </c>
      <c r="E74" s="41"/>
      <c r="F74" s="41"/>
      <c r="G74" s="41" t="s">
        <v>161</v>
      </c>
      <c r="H74" s="41">
        <v>1.1000000000000001</v>
      </c>
      <c r="I74" s="41">
        <v>0.3</v>
      </c>
      <c r="J74" s="41"/>
      <c r="K74" s="41"/>
      <c r="L74" s="216"/>
      <c r="M74" s="41">
        <v>2.9</v>
      </c>
      <c r="N74" s="41"/>
      <c r="O74" s="41"/>
      <c r="P74" s="41"/>
      <c r="Q74" s="41"/>
      <c r="R74" s="41"/>
      <c r="S74" s="41"/>
      <c r="T74" s="41">
        <v>3.3</v>
      </c>
      <c r="U74" s="41">
        <v>8.1999999999999993</v>
      </c>
      <c r="V74" s="41"/>
      <c r="W74" s="41"/>
      <c r="X74" s="41"/>
      <c r="Y74" s="41"/>
      <c r="Z74" s="41"/>
      <c r="AA74" s="41"/>
      <c r="AB74" s="41">
        <v>0.1</v>
      </c>
      <c r="AC74" s="41"/>
      <c r="AD74" s="41">
        <v>18.899999999999999</v>
      </c>
      <c r="AE74" s="40"/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 t="s">
        <v>161</v>
      </c>
      <c r="E75" s="32"/>
      <c r="F75" s="32"/>
      <c r="G75" s="32" t="s">
        <v>161</v>
      </c>
      <c r="H75" s="32">
        <v>35</v>
      </c>
      <c r="I75" s="32" t="s">
        <v>161</v>
      </c>
      <c r="J75" s="32"/>
      <c r="K75" s="32"/>
      <c r="L75" s="214">
        <f t="shared" ref="L75:L80" si="9">IF(SUM(B75:K75)=0,"",SUM(B75:K75))</f>
        <v>35</v>
      </c>
      <c r="M75" s="32">
        <v>9.1</v>
      </c>
      <c r="N75" s="32">
        <v>6.6</v>
      </c>
      <c r="O75" s="32"/>
      <c r="P75" s="32"/>
      <c r="Q75" s="32"/>
      <c r="R75" s="32"/>
      <c r="S75" s="32"/>
      <c r="T75" s="32">
        <v>139.69999999999999</v>
      </c>
      <c r="U75" s="32">
        <v>1.7</v>
      </c>
      <c r="V75" s="32"/>
      <c r="W75" s="32"/>
      <c r="X75" s="32"/>
      <c r="Y75" s="32"/>
      <c r="Z75" s="32">
        <v>0.5</v>
      </c>
      <c r="AA75" s="32">
        <v>6.5</v>
      </c>
      <c r="AB75" s="32"/>
      <c r="AC75" s="32"/>
      <c r="AD75" s="32">
        <v>27.3</v>
      </c>
      <c r="AE75" s="31">
        <f>IF(SUM(M75:AD75)=0,"",SUM(M75:AD75))</f>
        <v>191.39999999999998</v>
      </c>
      <c r="AF75" s="18"/>
      <c r="AG75" s="33">
        <f>SUM(L75,AE75)</f>
        <v>226.39999999999998</v>
      </c>
    </row>
    <row r="76" spans="1:33" s="26" customFormat="1" ht="15" hidden="1" customHeight="1" outlineLevel="1" collapsed="1" x14ac:dyDescent="0.2">
      <c r="A76" s="52" t="s">
        <v>216</v>
      </c>
      <c r="B76" s="40"/>
      <c r="C76" s="41"/>
      <c r="D76" s="41" t="s">
        <v>161</v>
      </c>
      <c r="E76" s="41"/>
      <c r="F76" s="41"/>
      <c r="G76" s="41" t="s">
        <v>161</v>
      </c>
      <c r="H76" s="41">
        <v>35</v>
      </c>
      <c r="I76" s="41" t="s">
        <v>161</v>
      </c>
      <c r="J76" s="41"/>
      <c r="K76" s="41"/>
      <c r="L76" s="216">
        <f t="shared" si="9"/>
        <v>35</v>
      </c>
      <c r="M76" s="41">
        <v>9</v>
      </c>
      <c r="N76" s="41">
        <v>4</v>
      </c>
      <c r="O76" s="41"/>
      <c r="P76" s="41"/>
      <c r="Q76" s="41"/>
      <c r="R76" s="41"/>
      <c r="S76" s="41"/>
      <c r="T76" s="41">
        <v>112.8</v>
      </c>
      <c r="U76" s="41">
        <v>1.7</v>
      </c>
      <c r="V76" s="41"/>
      <c r="W76" s="41"/>
      <c r="X76" s="41"/>
      <c r="Y76" s="41"/>
      <c r="Z76" s="41">
        <v>0.3</v>
      </c>
      <c r="AA76" s="41">
        <v>5.9</v>
      </c>
      <c r="AB76" s="41"/>
      <c r="AC76" s="41"/>
      <c r="AD76" s="41">
        <v>23.9</v>
      </c>
      <c r="AE76" s="40">
        <f>IF(SUM(M76:AD76)=0,"",SUM(M76:AD76))</f>
        <v>157.6</v>
      </c>
      <c r="AF76" s="25"/>
      <c r="AG76" s="42">
        <f>SUM(L76,AE76)</f>
        <v>192.6</v>
      </c>
    </row>
    <row r="77" spans="1:33" s="26" customFormat="1" ht="15" hidden="1" customHeight="1" outlineLevel="2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40"/>
      <c r="AF77" s="219"/>
      <c r="AG77" s="42"/>
    </row>
    <row r="78" spans="1:33" s="26" customFormat="1" ht="15" hidden="1" customHeight="1" outlineLevel="2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40"/>
      <c r="AF78" s="219"/>
      <c r="AG78" s="42"/>
    </row>
    <row r="79" spans="1:33" s="26" customFormat="1" ht="15" hidden="1" customHeight="1" outlineLevel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/>
      <c r="M79" s="218">
        <v>0.1</v>
      </c>
      <c r="N79" s="218">
        <v>0.1</v>
      </c>
      <c r="O79" s="218"/>
      <c r="P79" s="218"/>
      <c r="Q79" s="218"/>
      <c r="R79" s="218"/>
      <c r="S79" s="218"/>
      <c r="T79" s="218">
        <v>11.4</v>
      </c>
      <c r="U79" s="218"/>
      <c r="V79" s="218"/>
      <c r="W79" s="218"/>
      <c r="X79" s="218"/>
      <c r="Y79" s="218"/>
      <c r="Z79" s="218">
        <v>0</v>
      </c>
      <c r="AA79" s="218">
        <v>0.6</v>
      </c>
      <c r="AB79" s="218"/>
      <c r="AC79" s="218"/>
      <c r="AD79" s="218">
        <v>2.9</v>
      </c>
      <c r="AE79" s="40">
        <f>IF(SUM(M79:AD79)=0,"",SUM(M79:AD79))</f>
        <v>15.1</v>
      </c>
      <c r="AF79" s="219"/>
      <c r="AG79" s="42">
        <f>SUM(L79,AE79)</f>
        <v>15.1</v>
      </c>
    </row>
    <row r="80" spans="1:33" s="26" customFormat="1" ht="15" hidden="1" customHeight="1" outlineLevel="1" x14ac:dyDescent="0.2">
      <c r="A80" s="52" t="s">
        <v>60</v>
      </c>
      <c r="B80" s="40"/>
      <c r="C80" s="41"/>
      <c r="D80" s="41" t="s">
        <v>161</v>
      </c>
      <c r="E80" s="41"/>
      <c r="F80" s="41"/>
      <c r="G80" s="41" t="s">
        <v>161</v>
      </c>
      <c r="H80" s="41" t="s">
        <v>161</v>
      </c>
      <c r="I80" s="41" t="s">
        <v>161</v>
      </c>
      <c r="J80" s="41"/>
      <c r="K80" s="41"/>
      <c r="L80" s="216" t="str">
        <f t="shared" si="9"/>
        <v/>
      </c>
      <c r="M80" s="41" t="s">
        <v>161</v>
      </c>
      <c r="N80" s="41">
        <v>2.5</v>
      </c>
      <c r="O80" s="41"/>
      <c r="P80" s="41"/>
      <c r="Q80" s="41"/>
      <c r="R80" s="41"/>
      <c r="S80" s="41"/>
      <c r="T80" s="41">
        <v>15.5</v>
      </c>
      <c r="U80" s="41" t="s">
        <v>161</v>
      </c>
      <c r="V80" s="41"/>
      <c r="W80" s="41"/>
      <c r="X80" s="41"/>
      <c r="Y80" s="41"/>
      <c r="Z80" s="41">
        <v>0.2</v>
      </c>
      <c r="AA80" s="41"/>
      <c r="AB80" s="41"/>
      <c r="AC80" s="41"/>
      <c r="AD80" s="41">
        <v>0.5</v>
      </c>
      <c r="AE80" s="40">
        <f>IF(SUM(M80:AD80)=0,"",SUM(M80:AD80))</f>
        <v>18.7</v>
      </c>
      <c r="AF80" s="25"/>
      <c r="AG80" s="42">
        <f>SUM(L80,AE80)</f>
        <v>18.7</v>
      </c>
    </row>
    <row r="81" spans="1:33" s="5" customFormat="1" ht="15" customHeight="1" collapsed="1" x14ac:dyDescent="0.2">
      <c r="A81" s="55" t="s">
        <v>49</v>
      </c>
      <c r="B81" s="56"/>
      <c r="C81" s="57"/>
      <c r="D81" s="57" t="s">
        <v>161</v>
      </c>
      <c r="E81" s="57"/>
      <c r="F81" s="57"/>
      <c r="G81" s="57" t="s">
        <v>161</v>
      </c>
      <c r="H81" s="57" t="s">
        <v>161</v>
      </c>
      <c r="I81" s="57" t="s">
        <v>161</v>
      </c>
      <c r="J81" s="57"/>
      <c r="K81" s="57"/>
      <c r="L81" s="215" t="str">
        <f t="shared" ref="L81" si="10">IF(SUM(B81:K81)=0,"",SUM(B81:K81))</f>
        <v/>
      </c>
      <c r="M81" s="57" t="s">
        <v>161</v>
      </c>
      <c r="N81" s="57" t="s">
        <v>161</v>
      </c>
      <c r="O81" s="57"/>
      <c r="P81" s="57"/>
      <c r="Q81" s="57">
        <v>4</v>
      </c>
      <c r="R81" s="57"/>
      <c r="S81" s="57"/>
      <c r="T81" s="57" t="s">
        <v>161</v>
      </c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4</v>
      </c>
      <c r="AF81" s="58"/>
      <c r="AG81" s="38">
        <f>IF(SUM(L81,AE81)=0,"",SUM(L81,AE81))</f>
        <v>4</v>
      </c>
    </row>
    <row r="86" spans="1:33" x14ac:dyDescent="0.2">
      <c r="M86" s="3"/>
    </row>
  </sheetData>
  <mergeCells count="14"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T4:T5"/>
    <mergeCell ref="U4:U5"/>
    <mergeCell ref="Z4:Z5"/>
    <mergeCell ref="AA4:AA5"/>
    <mergeCell ref="AE4:AE5"/>
  </mergeCells>
  <pageMargins left="0.25" right="0.25" top="0.75" bottom="0.75" header="0.3" footer="0.3"/>
  <pageSetup paperSize="9" scale="81" fitToWidth="0" orientation="landscape" horizontalDpi="300" verticalDpi="300" r:id="rId1"/>
  <ignoredErrors>
    <ignoredError sqref="L47" formula="1"/>
  </ignoredError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I86"/>
  <sheetViews>
    <sheetView showGridLines="0" zoomScaleNormal="10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18" width="8.7109375" style="9" customWidth="1"/>
    <col min="19" max="19" width="8.7109375" style="9" hidden="1" customWidth="1"/>
    <col min="20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40" width="6.140625" style="4" customWidth="1"/>
    <col min="41" max="16384" width="13.85546875" style="4"/>
  </cols>
  <sheetData>
    <row r="1" spans="1:43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43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43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43" s="5" customFormat="1" ht="15" customHeight="1" x14ac:dyDescent="0.2">
      <c r="A4" s="15" t="s">
        <v>211</v>
      </c>
      <c r="B4" s="248" t="s">
        <v>16</v>
      </c>
      <c r="C4" s="204" t="s">
        <v>23</v>
      </c>
      <c r="D4" s="204" t="s">
        <v>17</v>
      </c>
      <c r="E4" s="204" t="s">
        <v>19</v>
      </c>
      <c r="F4" s="250" t="s">
        <v>63</v>
      </c>
      <c r="G4" s="250" t="s">
        <v>64</v>
      </c>
      <c r="H4" s="250" t="s">
        <v>20</v>
      </c>
      <c r="I4" s="209" t="s">
        <v>21</v>
      </c>
      <c r="J4" s="209" t="s">
        <v>68</v>
      </c>
      <c r="K4" s="204" t="s">
        <v>21</v>
      </c>
      <c r="L4" s="252" t="s">
        <v>38</v>
      </c>
      <c r="M4" s="254" t="s">
        <v>62</v>
      </c>
      <c r="N4" s="129" t="s">
        <v>131</v>
      </c>
      <c r="O4" s="207" t="s">
        <v>25</v>
      </c>
      <c r="P4" s="207" t="s">
        <v>131</v>
      </c>
      <c r="Q4" s="207" t="s">
        <v>28</v>
      </c>
      <c r="R4" s="207" t="s">
        <v>29</v>
      </c>
      <c r="S4" s="207" t="s">
        <v>172</v>
      </c>
      <c r="T4" s="256" t="s">
        <v>173</v>
      </c>
      <c r="U4" s="256" t="s">
        <v>174</v>
      </c>
      <c r="V4" s="207" t="s">
        <v>66</v>
      </c>
      <c r="W4" s="207" t="s">
        <v>31</v>
      </c>
      <c r="X4" s="207" t="s">
        <v>17</v>
      </c>
      <c r="Y4" s="207" t="s">
        <v>17</v>
      </c>
      <c r="Z4" s="256" t="s">
        <v>65</v>
      </c>
      <c r="AA4" s="256" t="s">
        <v>175</v>
      </c>
      <c r="AB4" s="132" t="s">
        <v>67</v>
      </c>
      <c r="AC4" s="207" t="s">
        <v>23</v>
      </c>
      <c r="AD4" s="129" t="s">
        <v>35</v>
      </c>
      <c r="AE4" s="252" t="s">
        <v>38</v>
      </c>
      <c r="AF4" s="247"/>
      <c r="AG4" s="206" t="s">
        <v>38</v>
      </c>
    </row>
    <row r="5" spans="1:43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05" t="s">
        <v>214</v>
      </c>
      <c r="L5" s="253"/>
      <c r="M5" s="255"/>
      <c r="N5" s="133" t="s">
        <v>37</v>
      </c>
      <c r="O5" s="208" t="s">
        <v>26</v>
      </c>
      <c r="P5" s="208" t="s">
        <v>27</v>
      </c>
      <c r="Q5" s="208" t="s">
        <v>1</v>
      </c>
      <c r="R5" s="208" t="s">
        <v>2</v>
      </c>
      <c r="S5" s="208" t="s">
        <v>30</v>
      </c>
      <c r="T5" s="257"/>
      <c r="U5" s="257"/>
      <c r="V5" s="208" t="s">
        <v>16</v>
      </c>
      <c r="W5" s="208" t="s">
        <v>70</v>
      </c>
      <c r="X5" s="208" t="s">
        <v>32</v>
      </c>
      <c r="Y5" s="208" t="s">
        <v>33</v>
      </c>
      <c r="Z5" s="257"/>
      <c r="AA5" s="257"/>
      <c r="AB5" s="135" t="s">
        <v>23</v>
      </c>
      <c r="AC5" s="208" t="s">
        <v>34</v>
      </c>
      <c r="AD5" s="136" t="s">
        <v>36</v>
      </c>
      <c r="AE5" s="253"/>
      <c r="AF5" s="247"/>
      <c r="AG5" s="49"/>
    </row>
    <row r="6" spans="1:43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215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43" s="6" customFormat="1" ht="15" customHeight="1" x14ac:dyDescent="0.2">
      <c r="A7" s="50" t="s">
        <v>3</v>
      </c>
      <c r="B7" s="31" t="s">
        <v>161</v>
      </c>
      <c r="C7" s="32"/>
      <c r="D7" s="32"/>
      <c r="E7" s="32">
        <v>1068.2</v>
      </c>
      <c r="F7" s="71">
        <v>438.4</v>
      </c>
      <c r="G7" s="71">
        <v>43.7</v>
      </c>
      <c r="H7" s="71">
        <v>502.50000000000006</v>
      </c>
      <c r="I7" s="71">
        <v>1571.7</v>
      </c>
      <c r="J7" s="71">
        <v>82.6</v>
      </c>
      <c r="K7" s="71">
        <v>6.1</v>
      </c>
      <c r="L7" s="213">
        <f>IF(SUM(B7:K7)=0,"",SUM(B7:K7))</f>
        <v>3713.2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6" customFormat="1" ht="15" customHeight="1" x14ac:dyDescent="0.2">
      <c r="A8" s="51" t="s">
        <v>4</v>
      </c>
      <c r="B8" s="31">
        <v>2044.1</v>
      </c>
      <c r="C8" s="32">
        <v>0</v>
      </c>
      <c r="D8" s="32">
        <v>80.8</v>
      </c>
      <c r="E8" s="32"/>
      <c r="F8" s="72"/>
      <c r="G8" s="72" t="s">
        <v>161</v>
      </c>
      <c r="H8" s="72" t="s">
        <v>161</v>
      </c>
      <c r="I8" s="72">
        <v>2</v>
      </c>
      <c r="J8" s="72"/>
      <c r="K8" s="72" t="s">
        <v>161</v>
      </c>
      <c r="L8" s="214">
        <f t="shared" ref="L8:L29" si="0">IF(SUM(B8:K8)=0,"",SUM(B8:K8))</f>
        <v>2126.9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6" customFormat="1" ht="15" customHeight="1" x14ac:dyDescent="0.2">
      <c r="A9" s="51" t="s">
        <v>5</v>
      </c>
      <c r="B9" s="31" t="s">
        <v>161</v>
      </c>
      <c r="C9" s="32" t="s">
        <v>161</v>
      </c>
      <c r="D9" s="32"/>
      <c r="E9" s="32"/>
      <c r="F9" s="71"/>
      <c r="G9" s="71" t="s">
        <v>161</v>
      </c>
      <c r="H9" s="71" t="s">
        <v>161</v>
      </c>
      <c r="I9" s="71" t="s">
        <v>161</v>
      </c>
      <c r="J9" s="71"/>
      <c r="K9" s="71" t="s">
        <v>161</v>
      </c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6" customFormat="1" ht="15" customHeight="1" x14ac:dyDescent="0.2">
      <c r="A10" s="51" t="s">
        <v>6</v>
      </c>
      <c r="B10" s="31">
        <v>-0.9</v>
      </c>
      <c r="C10" s="32" t="s">
        <v>161</v>
      </c>
      <c r="D10" s="32">
        <v>-1.2</v>
      </c>
      <c r="E10" s="32"/>
      <c r="F10" s="72"/>
      <c r="G10" s="72" t="s">
        <v>161</v>
      </c>
      <c r="H10" s="72" t="s">
        <v>161</v>
      </c>
      <c r="I10" s="72"/>
      <c r="J10" s="72"/>
      <c r="K10" s="72" t="s">
        <v>161</v>
      </c>
      <c r="L10" s="214">
        <f t="shared" si="0"/>
        <v>-2.1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6" customFormat="1" ht="15" customHeight="1" x14ac:dyDescent="0.2">
      <c r="A11" s="51" t="s">
        <v>7</v>
      </c>
      <c r="B11" s="31">
        <v>57.9</v>
      </c>
      <c r="C11" s="32" t="s">
        <v>161</v>
      </c>
      <c r="D11" s="32"/>
      <c r="E11" s="32"/>
      <c r="F11" s="71"/>
      <c r="G11" s="71" t="s">
        <v>161</v>
      </c>
      <c r="H11" s="71" t="s">
        <v>161</v>
      </c>
      <c r="I11" s="71">
        <v>0.2</v>
      </c>
      <c r="J11" s="71"/>
      <c r="K11" s="71" t="s">
        <v>161</v>
      </c>
      <c r="L11" s="214">
        <f t="shared" si="0"/>
        <v>58.1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6" customFormat="1" ht="15" customHeight="1" x14ac:dyDescent="0.2">
      <c r="A12" s="51" t="s">
        <v>8</v>
      </c>
      <c r="B12" s="31" t="s">
        <v>161</v>
      </c>
      <c r="C12" s="32" t="s">
        <v>161</v>
      </c>
      <c r="D12" s="32"/>
      <c r="E12" s="32">
        <v>-306.2</v>
      </c>
      <c r="F12" s="72">
        <v>-29.7</v>
      </c>
      <c r="G12" s="72">
        <v>-1.7</v>
      </c>
      <c r="H12" s="72" t="s">
        <v>161</v>
      </c>
      <c r="I12" s="72"/>
      <c r="J12" s="72"/>
      <c r="K12" s="72" t="s">
        <v>161</v>
      </c>
      <c r="L12" s="214">
        <f t="shared" si="0"/>
        <v>-337.59999999999997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" customFormat="1" ht="15" customHeight="1" x14ac:dyDescent="0.2">
      <c r="A13" s="51" t="s">
        <v>9</v>
      </c>
      <c r="B13" s="31"/>
      <c r="C13" s="32" t="s">
        <v>161</v>
      </c>
      <c r="D13" s="32">
        <v>0.6</v>
      </c>
      <c r="E13" s="32"/>
      <c r="F13" s="71"/>
      <c r="G13" s="71"/>
      <c r="H13" s="71" t="s">
        <v>161</v>
      </c>
      <c r="I13" s="71">
        <v>-0.1</v>
      </c>
      <c r="J13" s="71"/>
      <c r="K13" s="71"/>
      <c r="L13" s="214">
        <f t="shared" si="0"/>
        <v>0.5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43" s="5" customFormat="1" ht="15" customHeight="1" x14ac:dyDescent="0.2">
      <c r="A14" s="51" t="s">
        <v>10</v>
      </c>
      <c r="B14" s="31">
        <v>2101.1</v>
      </c>
      <c r="C14" s="32">
        <v>0</v>
      </c>
      <c r="D14" s="32">
        <v>80.199999999999989</v>
      </c>
      <c r="E14" s="32">
        <v>762</v>
      </c>
      <c r="F14" s="76">
        <v>408.7</v>
      </c>
      <c r="G14" s="76">
        <v>42</v>
      </c>
      <c r="H14" s="76">
        <v>502.50000000000006</v>
      </c>
      <c r="I14" s="76">
        <v>1573.8</v>
      </c>
      <c r="J14" s="76">
        <v>82.6</v>
      </c>
      <c r="K14" s="76">
        <v>6.1</v>
      </c>
      <c r="L14" s="215">
        <f t="shared" si="0"/>
        <v>5559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</row>
    <row r="15" spans="1:43" s="5" customFormat="1" ht="15" customHeight="1" x14ac:dyDescent="0.2">
      <c r="A15" s="50" t="s">
        <v>11</v>
      </c>
      <c r="B15" s="34">
        <v>-2101.1</v>
      </c>
      <c r="C15" s="35"/>
      <c r="D15" s="35"/>
      <c r="E15" s="35"/>
      <c r="F15" s="35"/>
      <c r="G15" s="35" t="s">
        <v>161</v>
      </c>
      <c r="H15" s="35"/>
      <c r="I15" s="35"/>
      <c r="J15" s="35"/>
      <c r="K15" s="35" t="s">
        <v>161</v>
      </c>
      <c r="L15" s="213">
        <f>IF(SUM(B15:K15)=0,"",SUM(B15:K15))</f>
        <v>-2101.1</v>
      </c>
      <c r="M15" s="35">
        <v>111.5</v>
      </c>
      <c r="N15" s="35">
        <v>599.9</v>
      </c>
      <c r="O15" s="35"/>
      <c r="P15" s="35" t="s">
        <v>161</v>
      </c>
      <c r="Q15" s="35">
        <v>3.8</v>
      </c>
      <c r="R15" s="35">
        <v>103.2</v>
      </c>
      <c r="S15" s="35"/>
      <c r="T15" s="35">
        <v>869.6</v>
      </c>
      <c r="U15" s="35">
        <v>219.8</v>
      </c>
      <c r="V15" s="35">
        <v>29.3</v>
      </c>
      <c r="W15" s="35">
        <v>74.900000000000006</v>
      </c>
      <c r="X15" s="35">
        <v>68.099999999999994</v>
      </c>
      <c r="Y15" s="35"/>
      <c r="Z15" s="35"/>
      <c r="AA15" s="35"/>
      <c r="AB15" s="35"/>
      <c r="AC15" s="35"/>
      <c r="AD15" s="35"/>
      <c r="AE15" s="34">
        <f t="shared" ref="AE15:AE81" si="1">IF(SUM(M15:AD15)=0,"",SUM(M15:AD15))</f>
        <v>2080.1</v>
      </c>
      <c r="AF15" s="34">
        <f t="shared" ref="AF15:AF33" si="2">IF(SUM(L15,AE15)=0,"",SUM(L15,AE15))</f>
        <v>-21</v>
      </c>
      <c r="AG15" s="23"/>
    </row>
    <row r="16" spans="1:43" s="5" customFormat="1" ht="15" customHeight="1" collapsed="1" x14ac:dyDescent="0.2">
      <c r="A16" s="51" t="s">
        <v>129</v>
      </c>
      <c r="B16" s="31" t="s">
        <v>161</v>
      </c>
      <c r="C16" s="32"/>
      <c r="D16" s="32">
        <v>-26.4</v>
      </c>
      <c r="E16" s="32">
        <v>-762</v>
      </c>
      <c r="F16" s="74">
        <v>-407.3</v>
      </c>
      <c r="G16" s="32">
        <v>-34.9</v>
      </c>
      <c r="H16" s="32">
        <v>-1</v>
      </c>
      <c r="I16" s="32">
        <v>-98.7</v>
      </c>
      <c r="J16" s="32"/>
      <c r="K16" s="32" t="s">
        <v>161</v>
      </c>
      <c r="L16" s="214">
        <f t="shared" si="0"/>
        <v>-1330.3000000000002</v>
      </c>
      <c r="M16" s="32"/>
      <c r="N16" s="32"/>
      <c r="O16" s="32"/>
      <c r="P16" s="32"/>
      <c r="Q16" s="32"/>
      <c r="R16" s="32"/>
      <c r="S16" s="32"/>
      <c r="T16" s="32">
        <v>-30.1</v>
      </c>
      <c r="U16" s="32">
        <v>-7.7999999999999989</v>
      </c>
      <c r="V16" s="32"/>
      <c r="W16" s="32"/>
      <c r="X16" s="32"/>
      <c r="Y16" s="32"/>
      <c r="Z16" s="32"/>
      <c r="AA16" s="32"/>
      <c r="AB16" s="32"/>
      <c r="AC16" s="32"/>
      <c r="AD16" s="32">
        <v>1237.4000000000001</v>
      </c>
      <c r="AE16" s="31">
        <f t="shared" si="1"/>
        <v>1199.5</v>
      </c>
      <c r="AF16" s="31">
        <f t="shared" si="2"/>
        <v>-130.80000000000018</v>
      </c>
      <c r="AG16" s="23"/>
    </row>
    <row r="17" spans="1:243" s="5" customFormat="1" ht="15" hidden="1" customHeight="1" outlineLevel="1" x14ac:dyDescent="0.2">
      <c r="A17" s="137" t="s">
        <v>179</v>
      </c>
      <c r="B17" s="40" t="s">
        <v>161</v>
      </c>
      <c r="C17" s="41"/>
      <c r="D17" s="41">
        <v>-26.4</v>
      </c>
      <c r="E17" s="41" t="s">
        <v>161</v>
      </c>
      <c r="F17" s="138" t="s">
        <v>161</v>
      </c>
      <c r="G17" s="139" t="s">
        <v>161</v>
      </c>
      <c r="H17" s="138" t="s">
        <v>161</v>
      </c>
      <c r="I17" s="138" t="s">
        <v>161</v>
      </c>
      <c r="J17" s="139"/>
      <c r="K17" s="138" t="s">
        <v>161</v>
      </c>
      <c r="L17" s="216">
        <f t="shared" si="0"/>
        <v>-26.4</v>
      </c>
      <c r="M17" s="41"/>
      <c r="N17" s="41"/>
      <c r="O17" s="41"/>
      <c r="P17" s="41"/>
      <c r="Q17" s="41"/>
      <c r="R17" s="41"/>
      <c r="S17" s="41"/>
      <c r="T17" s="41">
        <v>-30.1</v>
      </c>
      <c r="U17" s="41">
        <v>-7.7999999999999989</v>
      </c>
      <c r="V17" s="41"/>
      <c r="W17" s="41"/>
      <c r="X17" s="41"/>
      <c r="Y17" s="41"/>
      <c r="Z17" s="41"/>
      <c r="AA17" s="41"/>
      <c r="AB17" s="41"/>
      <c r="AC17" s="41"/>
      <c r="AD17" s="41">
        <v>25.2</v>
      </c>
      <c r="AE17" s="40">
        <f>IF(SUM(M17:AD17)=0,"",SUM(M17:AD17))</f>
        <v>-12.7</v>
      </c>
      <c r="AF17" s="40">
        <f t="shared" si="2"/>
        <v>-39.099999999999994</v>
      </c>
      <c r="AG17" s="20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</row>
    <row r="18" spans="1:243" s="5" customFormat="1" ht="15" hidden="1" customHeight="1" outlineLevel="1" x14ac:dyDescent="0.2">
      <c r="A18" s="137" t="s">
        <v>180</v>
      </c>
      <c r="B18" s="40" t="s">
        <v>161</v>
      </c>
      <c r="C18" s="41"/>
      <c r="D18" s="41" t="s">
        <v>161</v>
      </c>
      <c r="E18" s="41" t="s">
        <v>161</v>
      </c>
      <c r="F18" s="138" t="s">
        <v>161</v>
      </c>
      <c r="G18" s="138" t="s">
        <v>161</v>
      </c>
      <c r="H18" s="138">
        <v>-1</v>
      </c>
      <c r="I18" s="138">
        <v>-98.7</v>
      </c>
      <c r="J18" s="138"/>
      <c r="K18" s="138" t="s">
        <v>161</v>
      </c>
      <c r="L18" s="216">
        <f t="shared" si="0"/>
        <v>-99.7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>
        <v>72.599999999999994</v>
      </c>
      <c r="AE18" s="40">
        <f>IF(SUM(M18:AD18)=0,"",SUM(M18:AD18))</f>
        <v>72.599999999999994</v>
      </c>
      <c r="AF18" s="40">
        <f t="shared" si="2"/>
        <v>-27.100000000000009</v>
      </c>
      <c r="AG18" s="20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</row>
    <row r="19" spans="1:243" s="5" customFormat="1" ht="15" hidden="1" customHeight="1" outlineLevel="1" x14ac:dyDescent="0.2">
      <c r="A19" s="137" t="s">
        <v>181</v>
      </c>
      <c r="B19" s="40" t="s">
        <v>161</v>
      </c>
      <c r="C19" s="41"/>
      <c r="D19" s="41" t="s">
        <v>161</v>
      </c>
      <c r="E19" s="41">
        <v>-762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8"/>
      <c r="K19" s="138" t="s">
        <v>161</v>
      </c>
      <c r="L19" s="216">
        <f t="shared" si="0"/>
        <v>-762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>
        <v>697.4000000000002</v>
      </c>
      <c r="AE19" s="40">
        <f>IF(SUM(M19:AD19)=0,"",SUM(M19:AD19))</f>
        <v>697.4000000000002</v>
      </c>
      <c r="AF19" s="40">
        <f t="shared" si="2"/>
        <v>-64.599999999999795</v>
      </c>
      <c r="AG19" s="20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</row>
    <row r="20" spans="1:243" s="5" customFormat="1" ht="15" hidden="1" customHeight="1" outlineLevel="1" x14ac:dyDescent="0.2">
      <c r="A20" s="137" t="s">
        <v>182</v>
      </c>
      <c r="B20" s="40" t="s">
        <v>161</v>
      </c>
      <c r="C20" s="41"/>
      <c r="D20" s="41" t="s">
        <v>161</v>
      </c>
      <c r="E20" s="41" t="s">
        <v>161</v>
      </c>
      <c r="F20" s="138">
        <v>-407.3</v>
      </c>
      <c r="G20" s="138" t="s">
        <v>161</v>
      </c>
      <c r="H20" s="138" t="s">
        <v>161</v>
      </c>
      <c r="I20" s="138" t="s">
        <v>161</v>
      </c>
      <c r="J20" s="138"/>
      <c r="K20" s="138" t="s">
        <v>161</v>
      </c>
      <c r="L20" s="216">
        <f t="shared" si="0"/>
        <v>-407.3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>
        <v>407.3</v>
      </c>
      <c r="AE20" s="40">
        <f>IF(SUM(M20:AD20)=0,"",SUM(M20:AD20))</f>
        <v>407.3</v>
      </c>
      <c r="AF20" s="40" t="str">
        <f t="shared" si="2"/>
        <v/>
      </c>
      <c r="AG20" s="20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</row>
    <row r="21" spans="1:243" s="5" customFormat="1" ht="15" hidden="1" customHeight="1" outlineLevel="1" x14ac:dyDescent="0.2">
      <c r="A21" s="137" t="s">
        <v>183</v>
      </c>
      <c r="B21" s="40" t="s">
        <v>161</v>
      </c>
      <c r="C21" s="41"/>
      <c r="D21" s="41" t="s">
        <v>161</v>
      </c>
      <c r="E21" s="41" t="s">
        <v>161</v>
      </c>
      <c r="F21" s="138" t="s">
        <v>161</v>
      </c>
      <c r="G21" s="138">
        <v>-34.9</v>
      </c>
      <c r="H21" s="138" t="s">
        <v>161</v>
      </c>
      <c r="I21" s="138" t="s">
        <v>161</v>
      </c>
      <c r="J21" s="138"/>
      <c r="K21" s="138" t="s">
        <v>161</v>
      </c>
      <c r="L21" s="216">
        <f t="shared" si="0"/>
        <v>-34.9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>
        <v>34.9</v>
      </c>
      <c r="AE21" s="40">
        <f>IF(SUM(M21:AD21)=0,"",SUM(M21:AD21))</f>
        <v>34.9</v>
      </c>
      <c r="AF21" s="40" t="str">
        <f t="shared" si="2"/>
        <v/>
      </c>
      <c r="AG21" s="20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</row>
    <row r="22" spans="1:243" s="5" customFormat="1" ht="15" customHeight="1" collapsed="1" x14ac:dyDescent="0.2">
      <c r="A22" s="51" t="s">
        <v>82</v>
      </c>
      <c r="B22" s="31" t="s">
        <v>161</v>
      </c>
      <c r="C22" s="32"/>
      <c r="D22" s="32" t="s">
        <v>161</v>
      </c>
      <c r="E22" s="32" t="s">
        <v>161</v>
      </c>
      <c r="F22" s="32">
        <v>-1.4</v>
      </c>
      <c r="G22" s="32">
        <v>-1.5</v>
      </c>
      <c r="H22" s="32">
        <v>-0.8</v>
      </c>
      <c r="I22" s="32">
        <v>-185.3</v>
      </c>
      <c r="J22" s="32"/>
      <c r="K22" s="32" t="s">
        <v>161</v>
      </c>
      <c r="L22" s="214">
        <f t="shared" si="0"/>
        <v>-189</v>
      </c>
      <c r="M22" s="32"/>
      <c r="N22" s="32">
        <v>0</v>
      </c>
      <c r="O22" s="32"/>
      <c r="P22" s="32"/>
      <c r="Q22" s="32"/>
      <c r="R22" s="32"/>
      <c r="S22" s="32"/>
      <c r="T22" s="32">
        <v>-0.8</v>
      </c>
      <c r="U22" s="32">
        <v>-2</v>
      </c>
      <c r="V22" s="32"/>
      <c r="W22" s="32"/>
      <c r="X22" s="32"/>
      <c r="Y22" s="32"/>
      <c r="Z22" s="32">
        <v>0</v>
      </c>
      <c r="AA22" s="32">
        <v>0</v>
      </c>
      <c r="AB22" s="32"/>
      <c r="AC22" s="32"/>
      <c r="AD22" s="32">
        <v>146.19999999999999</v>
      </c>
      <c r="AE22" s="31">
        <f t="shared" si="1"/>
        <v>143.39999999999998</v>
      </c>
      <c r="AF22" s="31">
        <f t="shared" si="2"/>
        <v>-45.600000000000023</v>
      </c>
      <c r="AG22" s="23"/>
    </row>
    <row r="23" spans="1:243" s="5" customFormat="1" ht="15" hidden="1" customHeight="1" outlineLevel="1" x14ac:dyDescent="0.2">
      <c r="A23" s="137" t="s">
        <v>179</v>
      </c>
      <c r="B23" s="40" t="s">
        <v>161</v>
      </c>
      <c r="C23" s="41"/>
      <c r="D23" s="41" t="s">
        <v>161</v>
      </c>
      <c r="E23" s="41" t="s">
        <v>161</v>
      </c>
      <c r="F23" s="138" t="s">
        <v>161</v>
      </c>
      <c r="G23" s="139" t="s">
        <v>161</v>
      </c>
      <c r="H23" s="138" t="s">
        <v>161</v>
      </c>
      <c r="I23" s="138" t="s">
        <v>161</v>
      </c>
      <c r="J23" s="139"/>
      <c r="K23" s="138" t="s">
        <v>161</v>
      </c>
      <c r="L23" s="216" t="str">
        <f t="shared" si="0"/>
        <v/>
      </c>
      <c r="M23" s="41"/>
      <c r="N23" s="41">
        <v>0</v>
      </c>
      <c r="O23" s="41"/>
      <c r="P23" s="41"/>
      <c r="Q23" s="41"/>
      <c r="R23" s="41"/>
      <c r="S23" s="41"/>
      <c r="T23" s="41">
        <v>-0.8</v>
      </c>
      <c r="U23" s="41">
        <v>-2</v>
      </c>
      <c r="V23" s="41"/>
      <c r="W23" s="41"/>
      <c r="X23" s="41"/>
      <c r="Y23" s="41"/>
      <c r="Z23" s="41">
        <v>0</v>
      </c>
      <c r="AA23" s="41">
        <v>0</v>
      </c>
      <c r="AB23" s="41"/>
      <c r="AC23" s="41"/>
      <c r="AD23" s="41">
        <v>1.6</v>
      </c>
      <c r="AE23" s="40">
        <f>IF(SUM(M23:AD23)=0,"",SUM(M23:AD23))</f>
        <v>-1.1999999999999997</v>
      </c>
      <c r="AF23" s="40">
        <f t="shared" si="2"/>
        <v>-1.1999999999999997</v>
      </c>
      <c r="AG23" s="20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</row>
    <row r="24" spans="1:243" s="5" customFormat="1" ht="15" hidden="1" customHeight="1" outlineLevel="1" x14ac:dyDescent="0.2">
      <c r="A24" s="137" t="s">
        <v>180</v>
      </c>
      <c r="B24" s="40" t="s">
        <v>161</v>
      </c>
      <c r="C24" s="41"/>
      <c r="D24" s="41" t="s">
        <v>161</v>
      </c>
      <c r="E24" s="41" t="s">
        <v>161</v>
      </c>
      <c r="F24" s="138" t="s">
        <v>161</v>
      </c>
      <c r="G24" s="138" t="s">
        <v>161</v>
      </c>
      <c r="H24" s="138">
        <v>-0.8</v>
      </c>
      <c r="I24" s="138">
        <v>-185.3</v>
      </c>
      <c r="J24" s="138"/>
      <c r="K24" s="138" t="s">
        <v>161</v>
      </c>
      <c r="L24" s="216">
        <f t="shared" si="0"/>
        <v>-186.10000000000002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>
        <v>141.69999999999999</v>
      </c>
      <c r="AE24" s="40">
        <f>IF(SUM(M24:AD24)=0,"",SUM(M24:AD24))</f>
        <v>141.69999999999999</v>
      </c>
      <c r="AF24" s="40">
        <f t="shared" si="2"/>
        <v>-44.400000000000034</v>
      </c>
      <c r="AG24" s="20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</row>
    <row r="25" spans="1:243" s="5" customFormat="1" ht="15" hidden="1" customHeight="1" outlineLevel="1" x14ac:dyDescent="0.2">
      <c r="A25" s="137" t="s">
        <v>181</v>
      </c>
      <c r="B25" s="40" t="s">
        <v>161</v>
      </c>
      <c r="C25" s="41"/>
      <c r="D25" s="41" t="s">
        <v>161</v>
      </c>
      <c r="E25" s="41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8"/>
      <c r="K25" s="138" t="s">
        <v>161</v>
      </c>
      <c r="L25" s="216" t="str">
        <f t="shared" si="0"/>
        <v/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 t="s">
        <v>161</v>
      </c>
      <c r="AE25" s="40" t="str">
        <f>IF(SUM(M25:AD25)=0,"",SUM(M25:AD25))</f>
        <v/>
      </c>
      <c r="AF25" s="40" t="str">
        <f t="shared" si="2"/>
        <v/>
      </c>
      <c r="AG25" s="20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</row>
    <row r="26" spans="1:243" s="5" customFormat="1" ht="15" hidden="1" customHeight="1" outlineLevel="1" x14ac:dyDescent="0.2">
      <c r="A26" s="137" t="s">
        <v>182</v>
      </c>
      <c r="B26" s="40" t="s">
        <v>161</v>
      </c>
      <c r="C26" s="41"/>
      <c r="D26" s="41" t="s">
        <v>161</v>
      </c>
      <c r="E26" s="41" t="s">
        <v>161</v>
      </c>
      <c r="F26" s="138">
        <v>-1.4</v>
      </c>
      <c r="G26" s="138" t="s">
        <v>161</v>
      </c>
      <c r="H26" s="138" t="s">
        <v>161</v>
      </c>
      <c r="I26" s="138" t="s">
        <v>161</v>
      </c>
      <c r="J26" s="138"/>
      <c r="K26" s="138" t="s">
        <v>161</v>
      </c>
      <c r="L26" s="216">
        <f t="shared" si="0"/>
        <v>-1.4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>
        <v>1.4</v>
      </c>
      <c r="AE26" s="40">
        <f>IF(SUM(M26:AD26)=0,"",SUM(M26:AD26))</f>
        <v>1.4</v>
      </c>
      <c r="AF26" s="40" t="str">
        <f t="shared" si="2"/>
        <v/>
      </c>
      <c r="AG26" s="20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</row>
    <row r="27" spans="1:243" s="5" customFormat="1" ht="15" hidden="1" customHeight="1" outlineLevel="1" x14ac:dyDescent="0.2">
      <c r="A27" s="137" t="s">
        <v>183</v>
      </c>
      <c r="B27" s="40" t="s">
        <v>161</v>
      </c>
      <c r="C27" s="41"/>
      <c r="D27" s="41" t="s">
        <v>161</v>
      </c>
      <c r="E27" s="41" t="s">
        <v>161</v>
      </c>
      <c r="F27" s="138" t="s">
        <v>161</v>
      </c>
      <c r="G27" s="138">
        <v>-1.5</v>
      </c>
      <c r="H27" s="138" t="s">
        <v>161</v>
      </c>
      <c r="I27" s="138" t="s">
        <v>161</v>
      </c>
      <c r="J27" s="138"/>
      <c r="K27" s="138" t="s">
        <v>161</v>
      </c>
      <c r="L27" s="216">
        <f t="shared" si="0"/>
        <v>-1.5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>
        <v>1.5</v>
      </c>
      <c r="AE27" s="40">
        <f>IF(SUM(M27:AD27)=0,"",SUM(M27:AD27))</f>
        <v>1.5</v>
      </c>
      <c r="AF27" s="40" t="str">
        <f t="shared" si="2"/>
        <v/>
      </c>
      <c r="AG27" s="20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</row>
    <row r="28" spans="1:243" s="5" customFormat="1" ht="15" customHeight="1" x14ac:dyDescent="0.2">
      <c r="A28" s="51" t="s">
        <v>51</v>
      </c>
      <c r="B28" s="31" t="s">
        <v>161</v>
      </c>
      <c r="C28" s="32"/>
      <c r="D28" s="32" t="s">
        <v>161</v>
      </c>
      <c r="E28" s="32" t="s">
        <v>161</v>
      </c>
      <c r="F28" s="32" t="s">
        <v>161</v>
      </c>
      <c r="G28" s="32" t="s">
        <v>161</v>
      </c>
      <c r="H28" s="32" t="s">
        <v>161</v>
      </c>
      <c r="I28" s="32" t="s">
        <v>161</v>
      </c>
      <c r="J28" s="32">
        <v>-41.300000000000004</v>
      </c>
      <c r="K28" s="32" t="s">
        <v>161</v>
      </c>
      <c r="L28" s="214">
        <f t="shared" si="0"/>
        <v>-41.300000000000004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41.300000000000004</v>
      </c>
      <c r="AA28" s="32"/>
      <c r="AB28" s="32"/>
      <c r="AC28" s="32"/>
      <c r="AD28" s="32" t="s">
        <v>161</v>
      </c>
      <c r="AE28" s="31">
        <f t="shared" si="1"/>
        <v>41.300000000000004</v>
      </c>
      <c r="AF28" s="31" t="str">
        <f t="shared" si="2"/>
        <v/>
      </c>
      <c r="AG28" s="23"/>
    </row>
    <row r="29" spans="1:243" s="5" customFormat="1" ht="15" customHeight="1" x14ac:dyDescent="0.2">
      <c r="A29" s="104" t="s">
        <v>177</v>
      </c>
      <c r="B29" s="31" t="s">
        <v>161</v>
      </c>
      <c r="C29" s="32"/>
      <c r="D29" s="32" t="s">
        <v>161</v>
      </c>
      <c r="E29" s="32" t="s">
        <v>161</v>
      </c>
      <c r="F29" s="32" t="s">
        <v>161</v>
      </c>
      <c r="G29" s="32" t="s">
        <v>161</v>
      </c>
      <c r="H29" s="32" t="s">
        <v>161</v>
      </c>
      <c r="I29" s="32" t="s">
        <v>161</v>
      </c>
      <c r="J29" s="32">
        <v>-41.3</v>
      </c>
      <c r="K29" s="32" t="s">
        <v>161</v>
      </c>
      <c r="L29" s="214">
        <f t="shared" si="0"/>
        <v>-41.3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41.3</v>
      </c>
      <c r="AB29" s="32"/>
      <c r="AC29" s="32"/>
      <c r="AD29" s="32" t="s">
        <v>161</v>
      </c>
      <c r="AE29" s="31">
        <f t="shared" si="1"/>
        <v>41.3</v>
      </c>
      <c r="AF29" s="31" t="str">
        <f t="shared" si="2"/>
        <v/>
      </c>
      <c r="AG29" s="23"/>
    </row>
    <row r="30" spans="1:243" s="5" customFormat="1" ht="18" hidden="1" customHeight="1" x14ac:dyDescent="0.2">
      <c r="A30" s="104" t="s">
        <v>12</v>
      </c>
      <c r="B30" s="31" t="s">
        <v>161</v>
      </c>
      <c r="C30" s="32"/>
      <c r="D30" s="32" t="s">
        <v>161</v>
      </c>
      <c r="E30" s="32" t="s">
        <v>161</v>
      </c>
      <c r="F30" s="32" t="s">
        <v>161</v>
      </c>
      <c r="G30" s="32" t="s">
        <v>161</v>
      </c>
      <c r="H30" s="32" t="s">
        <v>161</v>
      </c>
      <c r="I30" s="32" t="s">
        <v>161</v>
      </c>
      <c r="J30" s="32"/>
      <c r="K30" s="32" t="s">
        <v>161</v>
      </c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43" s="5" customFormat="1" ht="18" hidden="1" customHeight="1" x14ac:dyDescent="0.2">
      <c r="A31" s="104" t="s">
        <v>13</v>
      </c>
      <c r="B31" s="31" t="s">
        <v>161</v>
      </c>
      <c r="C31" s="32"/>
      <c r="D31" s="32" t="s">
        <v>161</v>
      </c>
      <c r="E31" s="32" t="s">
        <v>161</v>
      </c>
      <c r="F31" s="32" t="s">
        <v>161</v>
      </c>
      <c r="G31" s="32" t="s">
        <v>161</v>
      </c>
      <c r="H31" s="32" t="s">
        <v>161</v>
      </c>
      <c r="I31" s="32" t="s">
        <v>161</v>
      </c>
      <c r="J31" s="32"/>
      <c r="K31" s="32" t="s">
        <v>161</v>
      </c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si="1"/>
        <v/>
      </c>
      <c r="AF31" s="31" t="str">
        <f t="shared" si="2"/>
        <v/>
      </c>
      <c r="AG31" s="23"/>
    </row>
    <row r="32" spans="1:243" s="5" customFormat="1" ht="18" hidden="1" customHeight="1" x14ac:dyDescent="0.2">
      <c r="A32" s="104" t="s">
        <v>14</v>
      </c>
      <c r="B32" s="31" t="s">
        <v>161</v>
      </c>
      <c r="C32" s="32"/>
      <c r="D32" s="32" t="s">
        <v>161</v>
      </c>
      <c r="E32" s="32" t="s">
        <v>161</v>
      </c>
      <c r="F32" s="32" t="s">
        <v>161</v>
      </c>
      <c r="G32" s="32" t="s">
        <v>161</v>
      </c>
      <c r="H32" s="32" t="s">
        <v>161</v>
      </c>
      <c r="I32" s="32" t="s">
        <v>161</v>
      </c>
      <c r="J32" s="32"/>
      <c r="K32" s="32" t="s">
        <v>161</v>
      </c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5" s="5" customFormat="1" ht="15" customHeight="1" x14ac:dyDescent="0.2">
      <c r="A33" s="104" t="s">
        <v>130</v>
      </c>
      <c r="B33" s="31">
        <v>-2101.1</v>
      </c>
      <c r="C33" s="32"/>
      <c r="D33" s="32">
        <v>-26.4</v>
      </c>
      <c r="E33" s="32">
        <v>-762</v>
      </c>
      <c r="F33" s="32">
        <v>-408.7</v>
      </c>
      <c r="G33" s="32">
        <v>-36.4</v>
      </c>
      <c r="H33" s="32">
        <v>-1.8</v>
      </c>
      <c r="I33" s="32">
        <v>-284</v>
      </c>
      <c r="J33" s="32">
        <v>-82.6</v>
      </c>
      <c r="K33" s="32" t="s">
        <v>161</v>
      </c>
      <c r="L33" s="215">
        <f t="shared" ref="L33" si="4">IF(SUM(B33:K33)=0,"",SUM(B33:K33))</f>
        <v>-3703</v>
      </c>
      <c r="M33" s="32">
        <v>111.5</v>
      </c>
      <c r="N33" s="32">
        <v>599.9</v>
      </c>
      <c r="O33" s="32"/>
      <c r="P33" s="32" t="s">
        <v>161</v>
      </c>
      <c r="Q33" s="32">
        <v>3.8</v>
      </c>
      <c r="R33" s="32">
        <v>103.2</v>
      </c>
      <c r="S33" s="32"/>
      <c r="T33" s="32">
        <v>838.7</v>
      </c>
      <c r="U33" s="32">
        <v>210</v>
      </c>
      <c r="V33" s="32">
        <v>29.3</v>
      </c>
      <c r="W33" s="32">
        <v>74.900000000000006</v>
      </c>
      <c r="X33" s="32">
        <v>68.099999999999994</v>
      </c>
      <c r="Y33" s="32"/>
      <c r="Z33" s="32">
        <v>41.300000000000004</v>
      </c>
      <c r="AA33" s="32">
        <v>41.3</v>
      </c>
      <c r="AB33" s="32"/>
      <c r="AC33" s="32"/>
      <c r="AD33" s="32">
        <v>1383.8</v>
      </c>
      <c r="AE33" s="31">
        <f t="shared" si="1"/>
        <v>3505.8</v>
      </c>
      <c r="AF33" s="31">
        <f t="shared" si="2"/>
        <v>-197.19999999999982</v>
      </c>
      <c r="AG33" s="23"/>
    </row>
    <row r="34" spans="1:35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111.5</v>
      </c>
      <c r="N34" s="35">
        <v>599.9</v>
      </c>
      <c r="O34" s="35"/>
      <c r="P34" s="35" t="s">
        <v>161</v>
      </c>
      <c r="Q34" s="35">
        <v>3.8</v>
      </c>
      <c r="R34" s="35">
        <v>103.2</v>
      </c>
      <c r="S34" s="35"/>
      <c r="T34" s="35">
        <v>869.6</v>
      </c>
      <c r="U34" s="35">
        <v>219.8</v>
      </c>
      <c r="V34" s="35">
        <v>29.3</v>
      </c>
      <c r="W34" s="35">
        <v>74.900000000000006</v>
      </c>
      <c r="X34" s="35">
        <v>68.099999999999994</v>
      </c>
      <c r="Y34" s="35"/>
      <c r="Z34" s="35">
        <v>41.300000000000004</v>
      </c>
      <c r="AA34" s="35">
        <v>41.3</v>
      </c>
      <c r="AB34" s="35"/>
      <c r="AC34" s="35"/>
      <c r="AD34" s="35">
        <v>1383.8</v>
      </c>
      <c r="AE34" s="34">
        <f t="shared" si="1"/>
        <v>3546.5</v>
      </c>
      <c r="AF34" s="21"/>
      <c r="AG34" s="22"/>
    </row>
    <row r="35" spans="1:35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27</v>
      </c>
      <c r="N35" s="32" t="s">
        <v>161</v>
      </c>
      <c r="O35" s="32"/>
      <c r="P35" s="32">
        <v>1.5</v>
      </c>
      <c r="Q35" s="32" t="s">
        <v>161</v>
      </c>
      <c r="R35" s="32" t="s">
        <v>161</v>
      </c>
      <c r="S35" s="32"/>
      <c r="T35" s="32" t="s">
        <v>161</v>
      </c>
      <c r="U35" s="32">
        <v>38.5</v>
      </c>
      <c r="V35" s="32">
        <v>61.1</v>
      </c>
      <c r="W35" s="32">
        <v>38.799999999999997</v>
      </c>
      <c r="X35" s="32"/>
      <c r="Y35" s="32"/>
      <c r="Z35" s="32" t="s">
        <v>161</v>
      </c>
      <c r="AA35" s="32" t="s">
        <v>161</v>
      </c>
      <c r="AB35" s="32">
        <v>0.1</v>
      </c>
      <c r="AC35" s="32">
        <v>2.7</v>
      </c>
      <c r="AD35" s="32">
        <v>0</v>
      </c>
      <c r="AE35" s="31">
        <f t="shared" si="1"/>
        <v>169.69999999999996</v>
      </c>
      <c r="AF35" s="18"/>
      <c r="AG35" s="22"/>
    </row>
    <row r="36" spans="1:35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-0.9</v>
      </c>
      <c r="N36" s="32">
        <v>-5.8</v>
      </c>
      <c r="O36" s="32"/>
      <c r="P36" s="32" t="s">
        <v>161</v>
      </c>
      <c r="Q36" s="32" t="s">
        <v>161</v>
      </c>
      <c r="R36" s="32" t="s">
        <v>161</v>
      </c>
      <c r="S36" s="32"/>
      <c r="T36" s="32" t="s">
        <v>161</v>
      </c>
      <c r="U36" s="32" t="s">
        <v>161</v>
      </c>
      <c r="V36" s="32" t="s">
        <v>161</v>
      </c>
      <c r="W36" s="32">
        <v>-0.5</v>
      </c>
      <c r="X36" s="32"/>
      <c r="Y36" s="32"/>
      <c r="Z36" s="32">
        <v>0</v>
      </c>
      <c r="AA36" s="32">
        <v>-0.3</v>
      </c>
      <c r="AB36" s="32" t="s">
        <v>161</v>
      </c>
      <c r="AC36" s="32" t="s">
        <v>161</v>
      </c>
      <c r="AD36" s="32">
        <v>-258.89999999999998</v>
      </c>
      <c r="AE36" s="31">
        <f t="shared" si="1"/>
        <v>-266.39999999999998</v>
      </c>
      <c r="AF36" s="18"/>
      <c r="AG36" s="22"/>
    </row>
    <row r="37" spans="1:35" s="5" customFormat="1" ht="15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 t="s">
        <v>161</v>
      </c>
      <c r="N37" s="32" t="s">
        <v>161</v>
      </c>
      <c r="O37" s="32"/>
      <c r="P37" s="32">
        <v>0</v>
      </c>
      <c r="Q37" s="32" t="s">
        <v>161</v>
      </c>
      <c r="R37" s="32">
        <v>-100.4</v>
      </c>
      <c r="S37" s="32"/>
      <c r="T37" s="32">
        <v>-90.4</v>
      </c>
      <c r="U37" s="32">
        <v>-67.099999999999994</v>
      </c>
      <c r="V37" s="32" t="s">
        <v>161</v>
      </c>
      <c r="W37" s="32" t="s">
        <v>161</v>
      </c>
      <c r="X37" s="32"/>
      <c r="Y37" s="32"/>
      <c r="Z37" s="32" t="s">
        <v>161</v>
      </c>
      <c r="AA37" s="32" t="s">
        <v>161</v>
      </c>
      <c r="AB37" s="32" t="s">
        <v>161</v>
      </c>
      <c r="AC37" s="32" t="s">
        <v>161</v>
      </c>
      <c r="AD37" s="32"/>
      <c r="AE37" s="31">
        <f t="shared" si="1"/>
        <v>-257.89999999999998</v>
      </c>
      <c r="AF37" s="18"/>
      <c r="AG37" s="22"/>
    </row>
    <row r="38" spans="1:35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-0.3</v>
      </c>
      <c r="N38" s="32">
        <v>-1.9</v>
      </c>
      <c r="O38" s="32"/>
      <c r="P38" s="32">
        <v>-0.1</v>
      </c>
      <c r="Q38" s="32"/>
      <c r="R38" s="32">
        <v>-1</v>
      </c>
      <c r="S38" s="32"/>
      <c r="T38" s="32">
        <v>0</v>
      </c>
      <c r="U38" s="32">
        <v>-0.3</v>
      </c>
      <c r="V38" s="32" t="s">
        <v>161</v>
      </c>
      <c r="W38" s="32">
        <v>-0.4</v>
      </c>
      <c r="X38" s="32"/>
      <c r="Y38" s="32"/>
      <c r="Z38" s="32">
        <v>-0.8</v>
      </c>
      <c r="AA38" s="32">
        <v>-0.6</v>
      </c>
      <c r="AB38" s="32" t="s">
        <v>161</v>
      </c>
      <c r="AC38" s="32" t="s">
        <v>161</v>
      </c>
      <c r="AD38" s="32">
        <v>-113.7</v>
      </c>
      <c r="AE38" s="31">
        <f t="shared" si="1"/>
        <v>-119.10000000000001</v>
      </c>
      <c r="AF38" s="18"/>
      <c r="AG38" s="22"/>
    </row>
    <row r="39" spans="1:35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3.4</v>
      </c>
      <c r="N39" s="32">
        <v>24.8</v>
      </c>
      <c r="O39" s="32"/>
      <c r="P39" s="32">
        <v>0.5</v>
      </c>
      <c r="Q39" s="32">
        <v>1.1000000000000001</v>
      </c>
      <c r="R39" s="32">
        <v>0.6</v>
      </c>
      <c r="S39" s="32"/>
      <c r="T39" s="32">
        <v>34.799999999999997</v>
      </c>
      <c r="U39" s="32">
        <v>12.8</v>
      </c>
      <c r="V39" s="32">
        <v>2.8</v>
      </c>
      <c r="W39" s="32">
        <v>2.1</v>
      </c>
      <c r="X39" s="32"/>
      <c r="Y39" s="32"/>
      <c r="Z39" s="32">
        <v>-0.9</v>
      </c>
      <c r="AA39" s="32">
        <v>0.3</v>
      </c>
      <c r="AB39" s="32" t="s">
        <v>161</v>
      </c>
      <c r="AC39" s="32" t="s">
        <v>161</v>
      </c>
      <c r="AD39" s="32"/>
      <c r="AE39" s="31">
        <f t="shared" si="1"/>
        <v>82.299999999999983</v>
      </c>
      <c r="AF39" s="18"/>
      <c r="AG39" s="22"/>
    </row>
    <row r="40" spans="1:35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 t="s">
        <v>161</v>
      </c>
      <c r="N40" s="32" t="s">
        <v>161</v>
      </c>
      <c r="O40" s="32"/>
      <c r="P40" s="32" t="s">
        <v>161</v>
      </c>
      <c r="Q40" s="32" t="s">
        <v>161</v>
      </c>
      <c r="R40" s="32" t="s">
        <v>161</v>
      </c>
      <c r="S40" s="32"/>
      <c r="T40" s="32" t="s">
        <v>161</v>
      </c>
      <c r="U40" s="32" t="s">
        <v>161</v>
      </c>
      <c r="V40" s="32" t="s">
        <v>161</v>
      </c>
      <c r="W40" s="32" t="s">
        <v>161</v>
      </c>
      <c r="X40" s="32">
        <v>-4.5</v>
      </c>
      <c r="Y40" s="32"/>
      <c r="Z40" s="32" t="s">
        <v>161</v>
      </c>
      <c r="AA40" s="32" t="s">
        <v>161</v>
      </c>
      <c r="AB40" s="32" t="s">
        <v>161</v>
      </c>
      <c r="AC40" s="32" t="s">
        <v>161</v>
      </c>
      <c r="AD40" s="32"/>
      <c r="AE40" s="31">
        <f t="shared" si="1"/>
        <v>-4.5</v>
      </c>
      <c r="AF40" s="18"/>
      <c r="AG40" s="22"/>
    </row>
    <row r="41" spans="1:35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>
        <v>0.1</v>
      </c>
      <c r="O41" s="32"/>
      <c r="P41" s="32">
        <v>-0.1</v>
      </c>
      <c r="Q41" s="32" t="s">
        <v>161</v>
      </c>
      <c r="R41" s="32">
        <v>0.1</v>
      </c>
      <c r="S41" s="32"/>
      <c r="T41" s="32">
        <v>-0.1</v>
      </c>
      <c r="U41" s="32"/>
      <c r="V41" s="32">
        <v>0.1</v>
      </c>
      <c r="W41" s="32"/>
      <c r="X41" s="32"/>
      <c r="Y41" s="32"/>
      <c r="Z41" s="32"/>
      <c r="AA41" s="32"/>
      <c r="AB41" s="32" t="s">
        <v>161</v>
      </c>
      <c r="AC41" s="32" t="s">
        <v>161</v>
      </c>
      <c r="AD41" s="32"/>
      <c r="AE41" s="31">
        <f t="shared" si="1"/>
        <v>0.1</v>
      </c>
      <c r="AF41" s="18"/>
      <c r="AG41" s="22"/>
    </row>
    <row r="42" spans="1:35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140.69999999999999</v>
      </c>
      <c r="N42" s="32">
        <v>617.1</v>
      </c>
      <c r="O42" s="32"/>
      <c r="P42" s="32">
        <v>1.8</v>
      </c>
      <c r="Q42" s="32">
        <v>4.9000000000000004</v>
      </c>
      <c r="R42" s="32">
        <v>2.5</v>
      </c>
      <c r="S42" s="32"/>
      <c r="T42" s="32">
        <v>813.9</v>
      </c>
      <c r="U42" s="32">
        <v>203.7</v>
      </c>
      <c r="V42" s="32">
        <v>93.3</v>
      </c>
      <c r="W42" s="32">
        <v>114.9</v>
      </c>
      <c r="X42" s="32">
        <v>63.599999999999994</v>
      </c>
      <c r="Y42" s="32"/>
      <c r="Z42" s="32">
        <v>39.600000000000009</v>
      </c>
      <c r="AA42" s="32">
        <v>40.699999999999996</v>
      </c>
      <c r="AB42" s="32">
        <v>0.1</v>
      </c>
      <c r="AC42" s="32">
        <v>2.7</v>
      </c>
      <c r="AD42" s="32">
        <v>1011.2</v>
      </c>
      <c r="AE42" s="31">
        <f t="shared" si="1"/>
        <v>3150.7</v>
      </c>
      <c r="AF42" s="18"/>
      <c r="AG42" s="22"/>
    </row>
    <row r="43" spans="1:35" s="5" customFormat="1" ht="15" customHeight="1" x14ac:dyDescent="0.2">
      <c r="A43" s="96" t="s">
        <v>41</v>
      </c>
      <c r="B43" s="34">
        <v>2102</v>
      </c>
      <c r="C43" s="35">
        <v>0</v>
      </c>
      <c r="D43" s="35">
        <v>81.399999999999991</v>
      </c>
      <c r="E43" s="35">
        <v>1068.2</v>
      </c>
      <c r="F43" s="73">
        <v>438.4</v>
      </c>
      <c r="G43" s="73">
        <v>43.7</v>
      </c>
      <c r="H43" s="73">
        <v>502.50000000000006</v>
      </c>
      <c r="I43" s="73">
        <v>1573.8</v>
      </c>
      <c r="J43" s="73">
        <v>82.6</v>
      </c>
      <c r="K43" s="73">
        <v>6.1</v>
      </c>
      <c r="L43" s="213">
        <f>IF(SUM(B43:K43)=0,"",SUM(B43:K43))</f>
        <v>5898.7000000000016</v>
      </c>
      <c r="M43" s="35">
        <v>141</v>
      </c>
      <c r="N43" s="35">
        <v>619</v>
      </c>
      <c r="O43" s="35"/>
      <c r="P43" s="35">
        <v>1.9000000000000001</v>
      </c>
      <c r="Q43" s="35">
        <v>4.9000000000000004</v>
      </c>
      <c r="R43" s="35">
        <v>3.5</v>
      </c>
      <c r="S43" s="35"/>
      <c r="T43" s="35">
        <v>813.9</v>
      </c>
      <c r="U43" s="35">
        <v>204</v>
      </c>
      <c r="V43" s="35">
        <v>93.3</v>
      </c>
      <c r="W43" s="35">
        <v>115.30000000000001</v>
      </c>
      <c r="X43" s="35">
        <v>68.099999999999994</v>
      </c>
      <c r="Y43" s="35"/>
      <c r="Z43" s="35">
        <v>40.400000000000006</v>
      </c>
      <c r="AA43" s="35">
        <v>41.3</v>
      </c>
      <c r="AB43" s="35">
        <v>0.1</v>
      </c>
      <c r="AC43" s="35">
        <v>2.7</v>
      </c>
      <c r="AD43" s="35">
        <v>1124.9000000000001</v>
      </c>
      <c r="AE43" s="34">
        <f t="shared" si="1"/>
        <v>3274.2999999999997</v>
      </c>
      <c r="AF43" s="18"/>
      <c r="AG43" s="39">
        <f>SUM(L7,L8,L9,L11,L13,AE35,AE36,AE37,AE39,AE41)</f>
        <v>5626.5000000000018</v>
      </c>
    </row>
    <row r="44" spans="1:35" s="5" customFormat="1" ht="15" customHeight="1" x14ac:dyDescent="0.2">
      <c r="A44" s="104" t="s">
        <v>42</v>
      </c>
      <c r="B44" s="31"/>
      <c r="C44" s="32">
        <v>0</v>
      </c>
      <c r="D44" s="32">
        <v>53.800000000000004</v>
      </c>
      <c r="E44" s="32"/>
      <c r="F44" s="74"/>
      <c r="G44" s="74">
        <v>5.6</v>
      </c>
      <c r="H44" s="74">
        <v>500.70000000000005</v>
      </c>
      <c r="I44" s="74">
        <v>1289.8</v>
      </c>
      <c r="J44" s="74"/>
      <c r="K44" s="74">
        <v>6.1</v>
      </c>
      <c r="L44" s="214">
        <f t="shared" ref="L44:L52" si="5">IF(SUM(B44:K44)=0,"",SUM(B44:K44))</f>
        <v>1856</v>
      </c>
      <c r="M44" s="32">
        <v>140.69999999999999</v>
      </c>
      <c r="N44" s="32">
        <v>617.1</v>
      </c>
      <c r="O44" s="32"/>
      <c r="P44" s="32">
        <v>1.8</v>
      </c>
      <c r="Q44" s="32">
        <v>4.9000000000000004</v>
      </c>
      <c r="R44" s="32">
        <v>2.5</v>
      </c>
      <c r="S44" s="32"/>
      <c r="T44" s="32">
        <v>783</v>
      </c>
      <c r="U44" s="32">
        <v>193.89999999999998</v>
      </c>
      <c r="V44" s="32">
        <v>93.3</v>
      </c>
      <c r="W44" s="32">
        <v>114.9</v>
      </c>
      <c r="X44" s="32">
        <v>63.6</v>
      </c>
      <c r="Y44" s="32"/>
      <c r="Z44" s="32">
        <v>39.600000000000009</v>
      </c>
      <c r="AA44" s="32">
        <v>40.699999999999996</v>
      </c>
      <c r="AB44" s="32">
        <v>0.1</v>
      </c>
      <c r="AC44" s="32">
        <v>2.7</v>
      </c>
      <c r="AD44" s="32">
        <v>1011.2</v>
      </c>
      <c r="AE44" s="31">
        <f t="shared" si="1"/>
        <v>3110</v>
      </c>
      <c r="AF44" s="18"/>
      <c r="AG44" s="37">
        <f t="shared" ref="AG44:AG49" si="6">SUM(L44,AE44)</f>
        <v>4966</v>
      </c>
    </row>
    <row r="45" spans="1:35" s="5" customFormat="1" ht="15" customHeight="1" x14ac:dyDescent="0.2">
      <c r="A45" s="104" t="s">
        <v>43</v>
      </c>
      <c r="B45" s="31"/>
      <c r="C45" s="32"/>
      <c r="D45" s="32">
        <v>4.0999999999999996</v>
      </c>
      <c r="E45" s="32"/>
      <c r="F45" s="74"/>
      <c r="G45" s="74">
        <v>0.1</v>
      </c>
      <c r="H45" s="74" t="s">
        <v>161</v>
      </c>
      <c r="I45" s="74" t="s">
        <v>161</v>
      </c>
      <c r="J45" s="74"/>
      <c r="K45" s="74" t="s">
        <v>161</v>
      </c>
      <c r="L45" s="214">
        <f t="shared" si="5"/>
        <v>4.1999999999999993</v>
      </c>
      <c r="M45" s="32"/>
      <c r="N45" s="32">
        <v>0.1</v>
      </c>
      <c r="O45" s="32"/>
      <c r="P45" s="32" t="s">
        <v>161</v>
      </c>
      <c r="Q45" s="32">
        <v>0</v>
      </c>
      <c r="R45" s="32" t="s">
        <v>161</v>
      </c>
      <c r="S45" s="32"/>
      <c r="T45" s="32">
        <v>4</v>
      </c>
      <c r="U45" s="32">
        <v>39.6</v>
      </c>
      <c r="V45" s="32">
        <v>29.3</v>
      </c>
      <c r="W45" s="32" t="s">
        <v>161</v>
      </c>
      <c r="X45" s="32">
        <v>63.6</v>
      </c>
      <c r="Y45" s="32"/>
      <c r="Z45" s="32">
        <v>0</v>
      </c>
      <c r="AA45" s="32" t="s">
        <v>161</v>
      </c>
      <c r="AB45" s="32" t="s">
        <v>161</v>
      </c>
      <c r="AC45" s="32" t="s">
        <v>161</v>
      </c>
      <c r="AD45" s="32">
        <v>37.5</v>
      </c>
      <c r="AE45" s="31">
        <f t="shared" si="1"/>
        <v>174.1</v>
      </c>
      <c r="AF45" s="18"/>
      <c r="AG45" s="37">
        <f t="shared" si="6"/>
        <v>178.29999999999998</v>
      </c>
    </row>
    <row r="46" spans="1:35" s="5" customFormat="1" ht="15" customHeight="1" x14ac:dyDescent="0.2">
      <c r="A46" s="104" t="s">
        <v>44</v>
      </c>
      <c r="B46" s="31"/>
      <c r="C46" s="32">
        <v>0</v>
      </c>
      <c r="D46" s="32">
        <v>49.7</v>
      </c>
      <c r="E46" s="32"/>
      <c r="F46" s="74"/>
      <c r="G46" s="74">
        <v>5.5</v>
      </c>
      <c r="H46" s="74">
        <v>500.70000000000005</v>
      </c>
      <c r="I46" s="74">
        <v>1289.8</v>
      </c>
      <c r="J46" s="74"/>
      <c r="K46" s="74">
        <v>6.1</v>
      </c>
      <c r="L46" s="214">
        <f t="shared" si="5"/>
        <v>1851.8</v>
      </c>
      <c r="M46" s="32">
        <v>140.69999999999999</v>
      </c>
      <c r="N46" s="32">
        <v>617</v>
      </c>
      <c r="O46" s="32"/>
      <c r="P46" s="32">
        <v>1.8</v>
      </c>
      <c r="Q46" s="32">
        <v>4.9000000000000004</v>
      </c>
      <c r="R46" s="32">
        <v>2.5</v>
      </c>
      <c r="S46" s="32"/>
      <c r="T46" s="32">
        <v>779</v>
      </c>
      <c r="U46" s="32">
        <v>154.29999999999998</v>
      </c>
      <c r="V46" s="32">
        <v>64</v>
      </c>
      <c r="W46" s="32">
        <v>114.9</v>
      </c>
      <c r="X46" s="32"/>
      <c r="Y46" s="32"/>
      <c r="Z46" s="32">
        <v>39.600000000000009</v>
      </c>
      <c r="AA46" s="32">
        <v>40.699999999999996</v>
      </c>
      <c r="AB46" s="32">
        <v>0.1</v>
      </c>
      <c r="AC46" s="32">
        <v>2.7</v>
      </c>
      <c r="AD46" s="32">
        <v>973.7</v>
      </c>
      <c r="AE46" s="31">
        <f t="shared" si="1"/>
        <v>2935.9</v>
      </c>
      <c r="AF46" s="18"/>
      <c r="AG46" s="37">
        <f t="shared" si="6"/>
        <v>4787.7</v>
      </c>
    </row>
    <row r="47" spans="1:35" s="5" customFormat="1" ht="15" customHeight="1" x14ac:dyDescent="0.2">
      <c r="A47" s="104" t="s">
        <v>45</v>
      </c>
      <c r="B47" s="31"/>
      <c r="C47" s="32">
        <v>0</v>
      </c>
      <c r="D47" s="32"/>
      <c r="E47" s="32"/>
      <c r="F47" s="74"/>
      <c r="G47" s="74" t="s">
        <v>161</v>
      </c>
      <c r="H47" s="74" t="s">
        <v>161</v>
      </c>
      <c r="I47" s="74" t="s">
        <v>161</v>
      </c>
      <c r="J47" s="74"/>
      <c r="K47" s="74" t="s">
        <v>161</v>
      </c>
      <c r="L47" s="214">
        <f>+SUM(B47:K47)</f>
        <v>0</v>
      </c>
      <c r="M47" s="32" t="s">
        <v>161</v>
      </c>
      <c r="N47" s="32">
        <v>0</v>
      </c>
      <c r="O47" s="32"/>
      <c r="P47" s="32" t="s">
        <v>161</v>
      </c>
      <c r="Q47" s="32">
        <v>0.1</v>
      </c>
      <c r="R47" s="32" t="s">
        <v>161</v>
      </c>
      <c r="S47" s="32"/>
      <c r="T47" s="32">
        <v>0</v>
      </c>
      <c r="U47" s="32" t="s">
        <v>161</v>
      </c>
      <c r="V47" s="32">
        <v>1.1000000000000001</v>
      </c>
      <c r="W47" s="32">
        <v>114.9</v>
      </c>
      <c r="X47" s="32"/>
      <c r="Y47" s="32"/>
      <c r="Z47" s="32">
        <v>0</v>
      </c>
      <c r="AA47" s="32">
        <v>0</v>
      </c>
      <c r="AB47" s="32" t="s">
        <v>161</v>
      </c>
      <c r="AC47" s="32" t="s">
        <v>161</v>
      </c>
      <c r="AD47" s="32"/>
      <c r="AE47" s="31">
        <f t="shared" si="1"/>
        <v>116.10000000000001</v>
      </c>
      <c r="AF47" s="18"/>
      <c r="AG47" s="37">
        <f t="shared" si="6"/>
        <v>116.10000000000001</v>
      </c>
    </row>
    <row r="48" spans="1:35" s="5" customFormat="1" ht="15" customHeight="1" collapsed="1" x14ac:dyDescent="0.2">
      <c r="A48" s="104" t="s">
        <v>50</v>
      </c>
      <c r="B48" s="31"/>
      <c r="C48" s="32"/>
      <c r="D48" s="32">
        <v>49.7</v>
      </c>
      <c r="E48" s="32"/>
      <c r="F48" s="75"/>
      <c r="G48" s="75">
        <v>5.5</v>
      </c>
      <c r="H48" s="75">
        <v>500.70000000000005</v>
      </c>
      <c r="I48" s="75">
        <v>1289.8</v>
      </c>
      <c r="J48" s="75"/>
      <c r="K48" s="75">
        <v>6.1</v>
      </c>
      <c r="L48" s="215">
        <f t="shared" si="5"/>
        <v>1851.8</v>
      </c>
      <c r="M48" s="32">
        <v>140.69999999999999</v>
      </c>
      <c r="N48" s="32">
        <v>617</v>
      </c>
      <c r="O48" s="32"/>
      <c r="P48" s="32">
        <v>1.8</v>
      </c>
      <c r="Q48" s="32">
        <v>4.8</v>
      </c>
      <c r="R48" s="32">
        <v>2.5</v>
      </c>
      <c r="S48" s="32"/>
      <c r="T48" s="32">
        <v>779</v>
      </c>
      <c r="U48" s="32">
        <v>154.29999999999998</v>
      </c>
      <c r="V48" s="32">
        <v>62.9</v>
      </c>
      <c r="W48" s="32"/>
      <c r="X48" s="32"/>
      <c r="Y48" s="32"/>
      <c r="Z48" s="32">
        <v>39.6</v>
      </c>
      <c r="AA48" s="32">
        <v>40.700000000000003</v>
      </c>
      <c r="AB48" s="32">
        <v>0.1</v>
      </c>
      <c r="AC48" s="32">
        <v>2.7</v>
      </c>
      <c r="AD48" s="32">
        <v>973.7</v>
      </c>
      <c r="AE48" s="31">
        <f t="shared" si="1"/>
        <v>2819.8</v>
      </c>
      <c r="AF48" s="18"/>
      <c r="AG48" s="37">
        <f t="shared" si="6"/>
        <v>4671.6000000000004</v>
      </c>
      <c r="AI48" s="236"/>
    </row>
    <row r="49" spans="1:35" s="5" customFormat="1" ht="15" customHeight="1" collapsed="1" x14ac:dyDescent="0.2">
      <c r="A49" s="96" t="s">
        <v>46</v>
      </c>
      <c r="B49" s="34"/>
      <c r="C49" s="35"/>
      <c r="D49" s="35">
        <v>22.2</v>
      </c>
      <c r="E49" s="35"/>
      <c r="F49" s="35"/>
      <c r="G49" s="35">
        <v>4.5</v>
      </c>
      <c r="H49" s="35">
        <v>283.5</v>
      </c>
      <c r="I49" s="35">
        <v>7.6</v>
      </c>
      <c r="J49" s="32"/>
      <c r="K49" s="35"/>
      <c r="L49" s="213">
        <f>IF(SUM(B49:K49)=0,"",SUM(B49:K49))</f>
        <v>317.8</v>
      </c>
      <c r="M49" s="35">
        <v>109.4</v>
      </c>
      <c r="N49" s="35">
        <v>0.4</v>
      </c>
      <c r="O49" s="35"/>
      <c r="P49" s="35"/>
      <c r="Q49" s="35">
        <v>1.1000000000000001</v>
      </c>
      <c r="R49" s="35"/>
      <c r="S49" s="35"/>
      <c r="T49" s="35">
        <v>4.5999999999999996</v>
      </c>
      <c r="U49" s="35">
        <v>9.6999999999999993</v>
      </c>
      <c r="V49" s="35"/>
      <c r="W49" s="35"/>
      <c r="X49" s="35"/>
      <c r="Y49" s="35"/>
      <c r="Z49" s="35">
        <v>0</v>
      </c>
      <c r="AA49" s="35">
        <v>0.2</v>
      </c>
      <c r="AB49" s="35"/>
      <c r="AC49" s="35">
        <v>2.7</v>
      </c>
      <c r="AD49" s="35">
        <v>377.4</v>
      </c>
      <c r="AE49" s="34">
        <f t="shared" si="1"/>
        <v>505.5</v>
      </c>
      <c r="AF49" s="21"/>
      <c r="AG49" s="36">
        <f t="shared" si="6"/>
        <v>823.3</v>
      </c>
      <c r="AI49" s="236"/>
    </row>
    <row r="50" spans="1:35" s="26" customFormat="1" ht="15" hidden="1" customHeight="1" outlineLevel="1" x14ac:dyDescent="0.2">
      <c r="A50" s="113" t="s">
        <v>178</v>
      </c>
      <c r="B50" s="40"/>
      <c r="C50" s="41"/>
      <c r="D50" s="41">
        <v>20.2</v>
      </c>
      <c r="E50" s="41"/>
      <c r="F50" s="41"/>
      <c r="G50" s="41"/>
      <c r="H50" s="41">
        <v>55.5</v>
      </c>
      <c r="I50" s="41" t="s">
        <v>161</v>
      </c>
      <c r="J50" s="41"/>
      <c r="K50" s="41"/>
      <c r="L50" s="214"/>
      <c r="M50" s="41">
        <v>50.1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>
        <v>152.9</v>
      </c>
      <c r="AE50" s="40"/>
      <c r="AF50" s="25"/>
      <c r="AG50" s="42"/>
      <c r="AI50" s="143"/>
    </row>
    <row r="51" spans="1:35" s="26" customFormat="1" ht="15" hidden="1" customHeight="1" outlineLevel="1" collapsed="1" x14ac:dyDescent="0.2">
      <c r="A51" s="113" t="s">
        <v>69</v>
      </c>
      <c r="B51" s="40"/>
      <c r="C51" s="41"/>
      <c r="D51" s="41">
        <v>2</v>
      </c>
      <c r="E51" s="41"/>
      <c r="F51" s="41"/>
      <c r="G51" s="41"/>
      <c r="H51" s="41">
        <v>228</v>
      </c>
      <c r="I51" s="41">
        <v>7.6</v>
      </c>
      <c r="J51" s="41"/>
      <c r="K51" s="41"/>
      <c r="L51" s="216"/>
      <c r="M51" s="41">
        <v>59.3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>
        <v>224.5</v>
      </c>
      <c r="AE51" s="40"/>
      <c r="AF51" s="25"/>
      <c r="AG51" s="42"/>
      <c r="AI51" s="143"/>
    </row>
    <row r="52" spans="1:35" s="5" customFormat="1" ht="15" customHeight="1" collapsed="1" x14ac:dyDescent="0.2">
      <c r="A52" s="104" t="s">
        <v>61</v>
      </c>
      <c r="B52" s="31"/>
      <c r="C52" s="32"/>
      <c r="D52" s="32">
        <v>10</v>
      </c>
      <c r="E52" s="32"/>
      <c r="F52" s="32"/>
      <c r="G52" s="32">
        <v>0.8</v>
      </c>
      <c r="H52" s="32">
        <v>22.1</v>
      </c>
      <c r="I52" s="32" t="s">
        <v>161</v>
      </c>
      <c r="J52" s="32"/>
      <c r="K52" s="32"/>
      <c r="L52" s="214">
        <f t="shared" si="5"/>
        <v>32.900000000000006</v>
      </c>
      <c r="M52" s="32">
        <v>7.2</v>
      </c>
      <c r="N52" s="32">
        <v>1.1000000000000001</v>
      </c>
      <c r="O52" s="32"/>
      <c r="P52" s="32"/>
      <c r="Q52" s="32">
        <v>0.1</v>
      </c>
      <c r="R52" s="32"/>
      <c r="S52" s="32"/>
      <c r="T52" s="32">
        <v>4.9000000000000004</v>
      </c>
      <c r="U52" s="32">
        <v>8.9</v>
      </c>
      <c r="V52" s="32"/>
      <c r="W52" s="32"/>
      <c r="X52" s="32"/>
      <c r="Y52" s="32"/>
      <c r="Z52" s="32">
        <v>0.1</v>
      </c>
      <c r="AA52" s="32">
        <v>0.3</v>
      </c>
      <c r="AB52" s="32"/>
      <c r="AC52" s="32">
        <v>0</v>
      </c>
      <c r="AD52" s="32">
        <v>261</v>
      </c>
      <c r="AE52" s="31">
        <f t="shared" si="1"/>
        <v>283.60000000000002</v>
      </c>
      <c r="AF52" s="18"/>
      <c r="AG52" s="33">
        <f>SUM(L52,AE52)</f>
        <v>316.5</v>
      </c>
      <c r="AI52" s="236"/>
    </row>
    <row r="53" spans="1:35" s="26" customFormat="1" ht="15" hidden="1" customHeight="1" outlineLevel="1" x14ac:dyDescent="0.2">
      <c r="A53" s="53" t="s">
        <v>72</v>
      </c>
      <c r="B53" s="43"/>
      <c r="C53" s="41"/>
      <c r="D53" s="44" t="s">
        <v>161</v>
      </c>
      <c r="E53" s="44"/>
      <c r="F53" s="44"/>
      <c r="G53" s="41"/>
      <c r="H53" s="44" t="s">
        <v>161</v>
      </c>
      <c r="I53" s="44" t="s">
        <v>161</v>
      </c>
      <c r="J53" s="41"/>
      <c r="K53" s="44"/>
      <c r="L53" s="216"/>
      <c r="M53" s="41" t="s">
        <v>161</v>
      </c>
      <c r="N53" s="44"/>
      <c r="O53" s="44"/>
      <c r="P53" s="44"/>
      <c r="Q53" s="44"/>
      <c r="R53" s="44"/>
      <c r="S53" s="44"/>
      <c r="T53" s="44" t="s">
        <v>161</v>
      </c>
      <c r="U53" s="44"/>
      <c r="V53" s="44"/>
      <c r="W53" s="44"/>
      <c r="X53" s="44"/>
      <c r="Y53" s="44"/>
      <c r="Z53" s="44"/>
      <c r="AA53" s="44" t="s">
        <v>161</v>
      </c>
      <c r="AB53" s="44"/>
      <c r="AC53" s="44"/>
      <c r="AD53" s="70">
        <v>21</v>
      </c>
      <c r="AE53" s="40"/>
      <c r="AF53" s="25"/>
      <c r="AG53" s="42"/>
      <c r="AI53" s="143"/>
    </row>
    <row r="54" spans="1:35" s="26" customFormat="1" ht="15" hidden="1" customHeight="1" outlineLevel="1" x14ac:dyDescent="0.2">
      <c r="A54" s="53" t="s">
        <v>198</v>
      </c>
      <c r="B54" s="43"/>
      <c r="C54" s="41"/>
      <c r="D54" s="44" t="s">
        <v>161</v>
      </c>
      <c r="E54" s="44"/>
      <c r="F54" s="44"/>
      <c r="G54" s="41"/>
      <c r="H54" s="44">
        <v>2.1</v>
      </c>
      <c r="I54" s="44" t="s">
        <v>161</v>
      </c>
      <c r="J54" s="41"/>
      <c r="K54" s="44"/>
      <c r="L54" s="216"/>
      <c r="M54" s="41">
        <v>1.6</v>
      </c>
      <c r="N54" s="44"/>
      <c r="O54" s="44"/>
      <c r="P54" s="44"/>
      <c r="Q54" s="44"/>
      <c r="R54" s="44"/>
      <c r="S54" s="44"/>
      <c r="T54" s="70">
        <v>0.9</v>
      </c>
      <c r="U54" s="70">
        <v>1.3</v>
      </c>
      <c r="V54" s="70"/>
      <c r="W54" s="70"/>
      <c r="X54" s="70"/>
      <c r="Y54" s="70"/>
      <c r="Z54" s="70"/>
      <c r="AA54" s="70" t="s">
        <v>161</v>
      </c>
      <c r="AB54" s="70"/>
      <c r="AC54" s="70"/>
      <c r="AD54" s="70">
        <v>18.3</v>
      </c>
      <c r="AE54" s="40"/>
      <c r="AF54" s="25"/>
      <c r="AG54" s="42"/>
      <c r="AI54" s="143"/>
    </row>
    <row r="55" spans="1:35" s="26" customFormat="1" ht="15" hidden="1" customHeight="1" outlineLevel="1" x14ac:dyDescent="0.2">
      <c r="A55" s="53" t="s">
        <v>73</v>
      </c>
      <c r="B55" s="43"/>
      <c r="C55" s="41"/>
      <c r="D55" s="44" t="s">
        <v>161</v>
      </c>
      <c r="E55" s="44"/>
      <c r="F55" s="44"/>
      <c r="G55" s="41"/>
      <c r="H55" s="44">
        <v>0.1</v>
      </c>
      <c r="I55" s="44" t="s">
        <v>161</v>
      </c>
      <c r="J55" s="41"/>
      <c r="K55" s="44"/>
      <c r="L55" s="216"/>
      <c r="M55" s="41">
        <v>0</v>
      </c>
      <c r="N55" s="44"/>
      <c r="O55" s="44"/>
      <c r="P55" s="44"/>
      <c r="Q55" s="44"/>
      <c r="R55" s="44"/>
      <c r="S55" s="44"/>
      <c r="T55" s="70">
        <v>0</v>
      </c>
      <c r="U55" s="70">
        <v>0.1</v>
      </c>
      <c r="V55" s="70"/>
      <c r="W55" s="70"/>
      <c r="X55" s="70"/>
      <c r="Y55" s="70"/>
      <c r="Z55" s="70"/>
      <c r="AA55" s="70" t="s">
        <v>161</v>
      </c>
      <c r="AB55" s="70"/>
      <c r="AC55" s="70"/>
      <c r="AD55" s="70">
        <v>10.5</v>
      </c>
      <c r="AE55" s="40"/>
      <c r="AF55" s="25"/>
      <c r="AG55" s="42"/>
      <c r="AI55" s="143"/>
    </row>
    <row r="56" spans="1:35" s="26" customFormat="1" ht="15" hidden="1" customHeight="1" outlineLevel="1" x14ac:dyDescent="0.2">
      <c r="A56" s="53" t="s">
        <v>74</v>
      </c>
      <c r="B56" s="43"/>
      <c r="C56" s="41"/>
      <c r="D56" s="70">
        <v>10</v>
      </c>
      <c r="E56" s="44"/>
      <c r="F56" s="44"/>
      <c r="G56" s="41"/>
      <c r="H56" s="44">
        <v>19.899999999999999</v>
      </c>
      <c r="I56" s="44" t="s">
        <v>161</v>
      </c>
      <c r="J56" s="41"/>
      <c r="K56" s="44"/>
      <c r="L56" s="216"/>
      <c r="M56" s="41">
        <v>5.6</v>
      </c>
      <c r="N56" s="44"/>
      <c r="O56" s="44"/>
      <c r="P56" s="44"/>
      <c r="Q56" s="44"/>
      <c r="R56" s="44"/>
      <c r="S56" s="44"/>
      <c r="T56" s="70">
        <v>4</v>
      </c>
      <c r="U56" s="70">
        <v>7.5</v>
      </c>
      <c r="V56" s="70"/>
      <c r="W56" s="70"/>
      <c r="X56" s="70"/>
      <c r="Y56" s="70"/>
      <c r="Z56" s="70"/>
      <c r="AA56" s="70" t="s">
        <v>161</v>
      </c>
      <c r="AB56" s="70"/>
      <c r="AC56" s="70">
        <v>0</v>
      </c>
      <c r="AD56" s="70">
        <v>211.2</v>
      </c>
      <c r="AE56" s="40"/>
      <c r="AF56" s="25"/>
      <c r="AG56" s="42"/>
      <c r="AI56" s="143"/>
    </row>
    <row r="57" spans="1:35" s="5" customFormat="1" ht="15" customHeight="1" collapsed="1" x14ac:dyDescent="0.2">
      <c r="A57" s="51" t="s">
        <v>47</v>
      </c>
      <c r="B57" s="31"/>
      <c r="C57" s="32"/>
      <c r="D57" s="32" t="s">
        <v>161</v>
      </c>
      <c r="E57" s="32"/>
      <c r="F57" s="32"/>
      <c r="G57" s="32"/>
      <c r="H57" s="32" t="s">
        <v>161</v>
      </c>
      <c r="I57" s="32" t="s">
        <v>161</v>
      </c>
      <c r="J57" s="32"/>
      <c r="K57" s="32"/>
      <c r="L57" s="214" t="str">
        <f t="shared" ref="L57:L61" si="7">IF(SUM(B57:K57)=0,"",SUM(B57:K57))</f>
        <v/>
      </c>
      <c r="M57" s="32" t="s">
        <v>161</v>
      </c>
      <c r="N57" s="32">
        <v>612.79999999999995</v>
      </c>
      <c r="O57" s="32"/>
      <c r="P57" s="32">
        <v>1.8</v>
      </c>
      <c r="Q57" s="32"/>
      <c r="R57" s="32">
        <v>2.5</v>
      </c>
      <c r="S57" s="32"/>
      <c r="T57" s="32">
        <v>632.09999999999991</v>
      </c>
      <c r="U57" s="32"/>
      <c r="V57" s="32"/>
      <c r="W57" s="32"/>
      <c r="X57" s="32"/>
      <c r="Y57" s="32"/>
      <c r="Z57" s="32">
        <v>39.4</v>
      </c>
      <c r="AA57" s="32">
        <v>33.6</v>
      </c>
      <c r="AB57" s="32"/>
      <c r="AC57" s="32"/>
      <c r="AD57" s="32">
        <v>0.1</v>
      </c>
      <c r="AE57" s="31">
        <f t="shared" si="1"/>
        <v>1322.2999999999997</v>
      </c>
      <c r="AF57" s="18"/>
      <c r="AG57" s="33">
        <f t="shared" ref="AG57:AG62" si="8">SUM(L57,AE57)</f>
        <v>1322.2999999999997</v>
      </c>
      <c r="AI57" s="236"/>
    </row>
    <row r="58" spans="1:35" s="26" customFormat="1" ht="15" hidden="1" customHeight="1" outlineLevel="1" x14ac:dyDescent="0.2">
      <c r="A58" s="52" t="s">
        <v>75</v>
      </c>
      <c r="B58" s="40"/>
      <c r="C58" s="41"/>
      <c r="D58" s="41" t="s">
        <v>161</v>
      </c>
      <c r="E58" s="41"/>
      <c r="F58" s="41"/>
      <c r="G58" s="41"/>
      <c r="H58" s="41" t="s">
        <v>161</v>
      </c>
      <c r="I58" s="41" t="s">
        <v>161</v>
      </c>
      <c r="J58" s="41"/>
      <c r="K58" s="41"/>
      <c r="L58" s="216" t="str">
        <f t="shared" si="7"/>
        <v/>
      </c>
      <c r="M58" s="41" t="s">
        <v>161</v>
      </c>
      <c r="N58" s="41">
        <v>612.79999999999995</v>
      </c>
      <c r="O58" s="41"/>
      <c r="P58" s="41"/>
      <c r="Q58" s="41"/>
      <c r="R58" s="41"/>
      <c r="S58" s="41"/>
      <c r="T58" s="41">
        <v>619.29999999999984</v>
      </c>
      <c r="U58" s="41"/>
      <c r="V58" s="41"/>
      <c r="W58" s="41"/>
      <c r="X58" s="41"/>
      <c r="Y58" s="41"/>
      <c r="Z58" s="41">
        <v>39.4</v>
      </c>
      <c r="AA58" s="41">
        <v>33.6</v>
      </c>
      <c r="AB58" s="41"/>
      <c r="AC58" s="41"/>
      <c r="AD58" s="41">
        <v>0.1</v>
      </c>
      <c r="AE58" s="40">
        <f t="shared" si="1"/>
        <v>1305.1999999999998</v>
      </c>
      <c r="AF58" s="25"/>
      <c r="AG58" s="42">
        <f t="shared" si="8"/>
        <v>1305.1999999999998</v>
      </c>
      <c r="AI58" s="143"/>
    </row>
    <row r="59" spans="1:35" s="26" customFormat="1" ht="15" hidden="1" customHeight="1" outlineLevel="1" x14ac:dyDescent="0.2">
      <c r="A59" s="52" t="s">
        <v>52</v>
      </c>
      <c r="B59" s="40"/>
      <c r="C59" s="41"/>
      <c r="D59" s="41" t="s">
        <v>161</v>
      </c>
      <c r="E59" s="41"/>
      <c r="F59" s="41"/>
      <c r="G59" s="41"/>
      <c r="H59" s="41" t="s">
        <v>161</v>
      </c>
      <c r="I59" s="41" t="s">
        <v>161</v>
      </c>
      <c r="J59" s="41"/>
      <c r="K59" s="41"/>
      <c r="L59" s="216" t="str">
        <f t="shared" si="7"/>
        <v/>
      </c>
      <c r="M59" s="41" t="s">
        <v>161</v>
      </c>
      <c r="N59" s="41"/>
      <c r="O59" s="41"/>
      <c r="P59" s="41"/>
      <c r="Q59" s="41"/>
      <c r="R59" s="41"/>
      <c r="S59" s="41"/>
      <c r="T59" s="41">
        <v>0.7</v>
      </c>
      <c r="U59" s="41"/>
      <c r="V59" s="41"/>
      <c r="W59" s="41"/>
      <c r="X59" s="41"/>
      <c r="Y59" s="41"/>
      <c r="Z59" s="41"/>
      <c r="AA59" s="41">
        <v>0</v>
      </c>
      <c r="AB59" s="41"/>
      <c r="AC59" s="41"/>
      <c r="AD59" s="41"/>
      <c r="AE59" s="40">
        <f t="shared" si="1"/>
        <v>0.7</v>
      </c>
      <c r="AF59" s="25"/>
      <c r="AG59" s="42">
        <f t="shared" si="8"/>
        <v>0.7</v>
      </c>
      <c r="AI59" s="143"/>
    </row>
    <row r="60" spans="1:35" s="26" customFormat="1" ht="15" hidden="1" customHeight="1" outlineLevel="1" x14ac:dyDescent="0.2">
      <c r="A60" s="52" t="s">
        <v>76</v>
      </c>
      <c r="B60" s="40"/>
      <c r="C60" s="41"/>
      <c r="D60" s="41" t="s">
        <v>161</v>
      </c>
      <c r="E60" s="41"/>
      <c r="F60" s="41"/>
      <c r="G60" s="41"/>
      <c r="H60" s="41" t="s">
        <v>161</v>
      </c>
      <c r="I60" s="41" t="s">
        <v>161</v>
      </c>
      <c r="J60" s="41"/>
      <c r="K60" s="41"/>
      <c r="L60" s="216" t="str">
        <f t="shared" si="7"/>
        <v/>
      </c>
      <c r="M60" s="41" t="s">
        <v>161</v>
      </c>
      <c r="N60" s="41"/>
      <c r="O60" s="41"/>
      <c r="P60" s="41">
        <v>1.8</v>
      </c>
      <c r="Q60" s="41"/>
      <c r="R60" s="41">
        <v>2.5</v>
      </c>
      <c r="S60" s="41"/>
      <c r="T60" s="41"/>
      <c r="U60" s="41"/>
      <c r="V60" s="41"/>
      <c r="W60" s="41"/>
      <c r="X60" s="41"/>
      <c r="Y60" s="41"/>
      <c r="Z60" s="41"/>
      <c r="AA60" s="41" t="s">
        <v>161</v>
      </c>
      <c r="AB60" s="41"/>
      <c r="AC60" s="41"/>
      <c r="AD60" s="41"/>
      <c r="AE60" s="40">
        <f t="shared" si="1"/>
        <v>4.3</v>
      </c>
      <c r="AF60" s="25"/>
      <c r="AG60" s="42">
        <f t="shared" si="8"/>
        <v>4.3</v>
      </c>
      <c r="AI60" s="143"/>
    </row>
    <row r="61" spans="1:35" s="26" customFormat="1" ht="15" hidden="1" customHeight="1" outlineLevel="1" collapsed="1" x14ac:dyDescent="0.2">
      <c r="A61" s="52" t="s">
        <v>79</v>
      </c>
      <c r="B61" s="40"/>
      <c r="C61" s="41"/>
      <c r="D61" s="41" t="s">
        <v>161</v>
      </c>
      <c r="E61" s="41"/>
      <c r="F61" s="41"/>
      <c r="G61" s="41"/>
      <c r="H61" s="41" t="s">
        <v>161</v>
      </c>
      <c r="I61" s="41" t="s">
        <v>161</v>
      </c>
      <c r="J61" s="41"/>
      <c r="K61" s="41"/>
      <c r="L61" s="216" t="str">
        <f t="shared" si="7"/>
        <v/>
      </c>
      <c r="M61" s="41" t="s">
        <v>161</v>
      </c>
      <c r="N61" s="41"/>
      <c r="O61" s="41"/>
      <c r="P61" s="41"/>
      <c r="Q61" s="41"/>
      <c r="R61" s="41"/>
      <c r="S61" s="41"/>
      <c r="T61" s="41">
        <v>12.1</v>
      </c>
      <c r="U61" s="41" t="s">
        <v>161</v>
      </c>
      <c r="V61" s="41"/>
      <c r="W61" s="41"/>
      <c r="X61" s="41"/>
      <c r="Y61" s="41"/>
      <c r="Z61" s="41"/>
      <c r="AA61" s="41" t="s">
        <v>161</v>
      </c>
      <c r="AB61" s="41"/>
      <c r="AC61" s="41"/>
      <c r="AD61" s="41"/>
      <c r="AE61" s="40">
        <f t="shared" si="1"/>
        <v>12.1</v>
      </c>
      <c r="AF61" s="25"/>
      <c r="AG61" s="42">
        <f t="shared" si="8"/>
        <v>12.1</v>
      </c>
      <c r="AI61" s="143"/>
    </row>
    <row r="62" spans="1:35" s="5" customFormat="1" ht="15" customHeight="1" collapsed="1" x14ac:dyDescent="0.2">
      <c r="A62" s="51" t="s">
        <v>48</v>
      </c>
      <c r="B62" s="31"/>
      <c r="C62" s="32"/>
      <c r="D62" s="32">
        <v>17.5</v>
      </c>
      <c r="E62" s="32"/>
      <c r="F62" s="32"/>
      <c r="G62" s="32">
        <v>0.2</v>
      </c>
      <c r="H62" s="32">
        <v>180.1</v>
      </c>
      <c r="I62" s="32">
        <v>1282.2</v>
      </c>
      <c r="J62" s="32"/>
      <c r="K62" s="32">
        <v>6.1</v>
      </c>
      <c r="L62" s="214">
        <f t="shared" ref="L62" si="9">IF(SUM(B62:K62)=0,"",SUM(B62:K62))</f>
        <v>1486.1</v>
      </c>
      <c r="M62" s="32">
        <v>15.9</v>
      </c>
      <c r="N62" s="32">
        <v>0.5</v>
      </c>
      <c r="O62" s="32"/>
      <c r="P62" s="32"/>
      <c r="Q62" s="32"/>
      <c r="R62" s="32"/>
      <c r="S62" s="32"/>
      <c r="T62" s="32">
        <v>16.5</v>
      </c>
      <c r="U62" s="32">
        <v>135.5</v>
      </c>
      <c r="V62" s="32">
        <v>62.9</v>
      </c>
      <c r="W62" s="32"/>
      <c r="X62" s="32"/>
      <c r="Y62" s="32"/>
      <c r="Z62" s="32">
        <v>0</v>
      </c>
      <c r="AA62" s="32">
        <v>0.9</v>
      </c>
      <c r="AB62" s="32">
        <v>0.1</v>
      </c>
      <c r="AC62" s="32"/>
      <c r="AD62" s="32">
        <v>311.5</v>
      </c>
      <c r="AE62" s="31">
        <f t="shared" si="1"/>
        <v>543.79999999999995</v>
      </c>
      <c r="AF62" s="18"/>
      <c r="AG62" s="33">
        <f t="shared" si="8"/>
        <v>2029.8999999999999</v>
      </c>
      <c r="AI62" s="236"/>
    </row>
    <row r="63" spans="1:35" s="26" customFormat="1" ht="15" hidden="1" customHeight="1" outlineLevel="1" x14ac:dyDescent="0.2">
      <c r="A63" s="52" t="s">
        <v>53</v>
      </c>
      <c r="B63" s="40"/>
      <c r="C63" s="41"/>
      <c r="D63" s="41">
        <v>0.2</v>
      </c>
      <c r="E63" s="41"/>
      <c r="F63" s="41"/>
      <c r="G63" s="41"/>
      <c r="H63" s="41">
        <v>39.1</v>
      </c>
      <c r="I63" s="41">
        <v>5.0999999999999996</v>
      </c>
      <c r="J63" s="41"/>
      <c r="K63" s="41"/>
      <c r="L63" s="216"/>
      <c r="M63" s="41">
        <v>0.7</v>
      </c>
      <c r="N63" s="41"/>
      <c r="O63" s="41"/>
      <c r="P63" s="41"/>
      <c r="Q63" s="41"/>
      <c r="R63" s="41"/>
      <c r="S63" s="41"/>
      <c r="T63" s="41">
        <v>1.3</v>
      </c>
      <c r="U63" s="41">
        <v>3.5</v>
      </c>
      <c r="V63" s="41"/>
      <c r="W63" s="41"/>
      <c r="X63" s="41"/>
      <c r="Y63" s="41"/>
      <c r="Z63" s="41"/>
      <c r="AA63" s="41"/>
      <c r="AB63" s="41"/>
      <c r="AC63" s="41"/>
      <c r="AD63" s="41">
        <v>28.3</v>
      </c>
      <c r="AE63" s="40"/>
      <c r="AF63" s="25"/>
      <c r="AG63" s="42"/>
      <c r="AI63" s="143"/>
    </row>
    <row r="64" spans="1:35" s="26" customFormat="1" ht="15" hidden="1" customHeight="1" outlineLevel="1" x14ac:dyDescent="0.2">
      <c r="A64" s="52" t="s">
        <v>54</v>
      </c>
      <c r="B64" s="40"/>
      <c r="C64" s="41"/>
      <c r="D64" s="41">
        <v>0</v>
      </c>
      <c r="E64" s="41"/>
      <c r="F64" s="41"/>
      <c r="G64" s="41"/>
      <c r="H64" s="41">
        <v>20.9</v>
      </c>
      <c r="I64" s="41"/>
      <c r="J64" s="41"/>
      <c r="K64" s="41"/>
      <c r="L64" s="216"/>
      <c r="M64" s="41">
        <v>2.9</v>
      </c>
      <c r="N64" s="41"/>
      <c r="O64" s="41"/>
      <c r="P64" s="41"/>
      <c r="Q64" s="41"/>
      <c r="R64" s="41"/>
      <c r="S64" s="41"/>
      <c r="T64" s="41">
        <v>0.2</v>
      </c>
      <c r="U64" s="41">
        <v>17</v>
      </c>
      <c r="V64" s="41"/>
      <c r="W64" s="41"/>
      <c r="X64" s="41"/>
      <c r="Y64" s="41"/>
      <c r="Z64" s="41"/>
      <c r="AA64" s="41"/>
      <c r="AB64" s="41"/>
      <c r="AC64" s="41"/>
      <c r="AD64" s="41">
        <v>14.4</v>
      </c>
      <c r="AE64" s="40"/>
      <c r="AF64" s="25"/>
      <c r="AG64" s="42"/>
      <c r="AI64" s="143"/>
    </row>
    <row r="65" spans="1:35" s="26" customFormat="1" ht="15" hidden="1" customHeight="1" outlineLevel="1" x14ac:dyDescent="0.2">
      <c r="A65" s="52" t="s">
        <v>55</v>
      </c>
      <c r="B65" s="40"/>
      <c r="C65" s="41"/>
      <c r="D65" s="41">
        <v>0</v>
      </c>
      <c r="E65" s="41"/>
      <c r="F65" s="41"/>
      <c r="G65" s="41"/>
      <c r="H65" s="41">
        <v>16.899999999999999</v>
      </c>
      <c r="I65" s="41">
        <v>30.8</v>
      </c>
      <c r="J65" s="41"/>
      <c r="K65" s="41"/>
      <c r="L65" s="216"/>
      <c r="M65" s="41">
        <v>0.4</v>
      </c>
      <c r="N65" s="41"/>
      <c r="O65" s="41"/>
      <c r="P65" s="41"/>
      <c r="Q65" s="41"/>
      <c r="R65" s="41"/>
      <c r="S65" s="41"/>
      <c r="T65" s="41">
        <v>0.7</v>
      </c>
      <c r="U65" s="41"/>
      <c r="V65" s="41"/>
      <c r="W65" s="41"/>
      <c r="X65" s="41"/>
      <c r="Y65" s="41"/>
      <c r="Z65" s="41"/>
      <c r="AA65" s="41"/>
      <c r="AB65" s="41"/>
      <c r="AC65" s="41"/>
      <c r="AD65" s="41">
        <v>10</v>
      </c>
      <c r="AE65" s="40"/>
      <c r="AF65" s="25"/>
      <c r="AG65" s="42"/>
      <c r="AI65" s="143"/>
    </row>
    <row r="66" spans="1:35" s="26" customFormat="1" ht="15" hidden="1" customHeight="1" outlineLevel="1" x14ac:dyDescent="0.2">
      <c r="A66" s="52" t="s">
        <v>56</v>
      </c>
      <c r="B66" s="40"/>
      <c r="C66" s="41"/>
      <c r="D66" s="41">
        <v>5.6999999999999975</v>
      </c>
      <c r="E66" s="41"/>
      <c r="F66" s="41"/>
      <c r="G66" s="41"/>
      <c r="H66" s="41">
        <v>28.4</v>
      </c>
      <c r="I66" s="41">
        <v>26.3</v>
      </c>
      <c r="J66" s="41"/>
      <c r="K66" s="41"/>
      <c r="L66" s="216"/>
      <c r="M66" s="41">
        <v>4.9000000000000004</v>
      </c>
      <c r="N66" s="41"/>
      <c r="O66" s="41"/>
      <c r="P66" s="41"/>
      <c r="Q66" s="41"/>
      <c r="R66" s="41"/>
      <c r="S66" s="41"/>
      <c r="T66" s="41">
        <v>3.6000000000000014</v>
      </c>
      <c r="U66" s="41">
        <v>1.6</v>
      </c>
      <c r="V66" s="41"/>
      <c r="W66" s="41"/>
      <c r="X66" s="41"/>
      <c r="Y66" s="41"/>
      <c r="Z66" s="41"/>
      <c r="AA66" s="41"/>
      <c r="AB66" s="41"/>
      <c r="AC66" s="41"/>
      <c r="AD66" s="41">
        <v>20.2</v>
      </c>
      <c r="AE66" s="40"/>
      <c r="AF66" s="25"/>
      <c r="AG66" s="42"/>
      <c r="AI66" s="143"/>
    </row>
    <row r="67" spans="1:35" s="26" customFormat="1" ht="15" hidden="1" customHeight="1" outlineLevel="1" x14ac:dyDescent="0.2">
      <c r="A67" s="52" t="s">
        <v>77</v>
      </c>
      <c r="B67" s="40"/>
      <c r="C67" s="41"/>
      <c r="D67" s="41">
        <v>0.1</v>
      </c>
      <c r="E67" s="41"/>
      <c r="F67" s="41"/>
      <c r="G67" s="41"/>
      <c r="H67" s="41">
        <v>11.9</v>
      </c>
      <c r="I67" s="41">
        <v>12.5</v>
      </c>
      <c r="J67" s="41"/>
      <c r="K67" s="41"/>
      <c r="L67" s="216"/>
      <c r="M67" s="41">
        <v>1.6</v>
      </c>
      <c r="N67" s="41"/>
      <c r="O67" s="41"/>
      <c r="P67" s="41"/>
      <c r="Q67" s="41"/>
      <c r="R67" s="41"/>
      <c r="S67" s="41"/>
      <c r="T67" s="41">
        <v>0.3</v>
      </c>
      <c r="U67" s="41">
        <v>0.6</v>
      </c>
      <c r="V67" s="41"/>
      <c r="W67" s="41"/>
      <c r="X67" s="41"/>
      <c r="Y67" s="41"/>
      <c r="Z67" s="41"/>
      <c r="AA67" s="41"/>
      <c r="AB67" s="41"/>
      <c r="AC67" s="41"/>
      <c r="AD67" s="41">
        <v>11.1</v>
      </c>
      <c r="AE67" s="40"/>
      <c r="AF67" s="25"/>
      <c r="AG67" s="42"/>
      <c r="AI67" s="143"/>
    </row>
    <row r="68" spans="1:35" s="26" customFormat="1" ht="15" hidden="1" customHeight="1" outlineLevel="1" x14ac:dyDescent="0.2">
      <c r="A68" s="52" t="s">
        <v>57</v>
      </c>
      <c r="B68" s="40"/>
      <c r="C68" s="41"/>
      <c r="D68" s="41">
        <v>0.1</v>
      </c>
      <c r="E68" s="41"/>
      <c r="F68" s="41"/>
      <c r="G68" s="41"/>
      <c r="H68" s="41">
        <v>9.8000000000000007</v>
      </c>
      <c r="I68" s="41"/>
      <c r="J68" s="41"/>
      <c r="K68" s="41"/>
      <c r="L68" s="216"/>
      <c r="M68" s="41">
        <v>0</v>
      </c>
      <c r="N68" s="41"/>
      <c r="O68" s="41"/>
      <c r="P68" s="41"/>
      <c r="Q68" s="41"/>
      <c r="R68" s="41"/>
      <c r="S68" s="41"/>
      <c r="T68" s="41">
        <v>0.3</v>
      </c>
      <c r="U68" s="41">
        <v>0.5</v>
      </c>
      <c r="V68" s="41"/>
      <c r="W68" s="41"/>
      <c r="X68" s="41"/>
      <c r="Y68" s="41"/>
      <c r="Z68" s="41"/>
      <c r="AA68" s="41"/>
      <c r="AB68" s="41"/>
      <c r="AC68" s="41"/>
      <c r="AD68" s="41">
        <v>2.7</v>
      </c>
      <c r="AE68" s="40"/>
      <c r="AF68" s="25"/>
      <c r="AG68" s="42"/>
      <c r="AI68" s="143"/>
    </row>
    <row r="69" spans="1:35" s="26" customFormat="1" ht="15" hidden="1" customHeight="1" outlineLevel="1" x14ac:dyDescent="0.2">
      <c r="A69" s="52" t="s">
        <v>58</v>
      </c>
      <c r="B69" s="40"/>
      <c r="C69" s="41"/>
      <c r="D69" s="41">
        <v>0.6</v>
      </c>
      <c r="E69" s="41"/>
      <c r="F69" s="41"/>
      <c r="G69" s="41"/>
      <c r="H69" s="41">
        <v>8.9</v>
      </c>
      <c r="I69" s="41"/>
      <c r="J69" s="41"/>
      <c r="K69" s="41"/>
      <c r="L69" s="216"/>
      <c r="M69" s="41">
        <v>0</v>
      </c>
      <c r="N69" s="41"/>
      <c r="O69" s="41"/>
      <c r="P69" s="41"/>
      <c r="Q69" s="41"/>
      <c r="R69" s="41"/>
      <c r="S69" s="41"/>
      <c r="T69" s="41">
        <v>0.3</v>
      </c>
      <c r="U69" s="41">
        <v>0.2</v>
      </c>
      <c r="V69" s="41"/>
      <c r="W69" s="41"/>
      <c r="X69" s="41"/>
      <c r="Y69" s="41"/>
      <c r="Z69" s="41"/>
      <c r="AA69" s="41"/>
      <c r="AB69" s="41"/>
      <c r="AC69" s="41"/>
      <c r="AD69" s="41">
        <v>3.7</v>
      </c>
      <c r="AE69" s="40"/>
      <c r="AF69" s="25"/>
      <c r="AG69" s="42"/>
      <c r="AI69" s="143"/>
    </row>
    <row r="70" spans="1:35" s="26" customFormat="1" ht="15" hidden="1" customHeight="1" outlineLevel="1" x14ac:dyDescent="0.2">
      <c r="A70" s="52" t="s">
        <v>59</v>
      </c>
      <c r="B70" s="40"/>
      <c r="C70" s="41"/>
      <c r="D70" s="41">
        <v>0</v>
      </c>
      <c r="E70" s="41"/>
      <c r="F70" s="41"/>
      <c r="G70" s="41"/>
      <c r="H70" s="41">
        <v>2.2000000000000002</v>
      </c>
      <c r="I70" s="41">
        <v>116.1</v>
      </c>
      <c r="J70" s="41"/>
      <c r="K70" s="41"/>
      <c r="L70" s="216"/>
      <c r="M70" s="41">
        <v>0.5</v>
      </c>
      <c r="N70" s="41"/>
      <c r="O70" s="41"/>
      <c r="P70" s="41"/>
      <c r="Q70" s="41"/>
      <c r="R70" s="41"/>
      <c r="S70" s="41"/>
      <c r="T70" s="41">
        <v>2.7</v>
      </c>
      <c r="U70" s="41"/>
      <c r="V70" s="41"/>
      <c r="W70" s="41"/>
      <c r="X70" s="41"/>
      <c r="Y70" s="41"/>
      <c r="Z70" s="41"/>
      <c r="AA70" s="41"/>
      <c r="AB70" s="41"/>
      <c r="AC70" s="41"/>
      <c r="AD70" s="41">
        <v>14.8</v>
      </c>
      <c r="AE70" s="40"/>
      <c r="AF70" s="25"/>
      <c r="AG70" s="42"/>
      <c r="AI70" s="143"/>
    </row>
    <row r="71" spans="1:35" s="26" customFormat="1" ht="15" hidden="1" customHeight="1" outlineLevel="1" x14ac:dyDescent="0.2">
      <c r="A71" s="52" t="s">
        <v>81</v>
      </c>
      <c r="B71" s="40"/>
      <c r="C71" s="41"/>
      <c r="D71" s="41">
        <v>2.1</v>
      </c>
      <c r="E71" s="41"/>
      <c r="F71" s="41"/>
      <c r="G71" s="41"/>
      <c r="H71" s="41">
        <v>16.2</v>
      </c>
      <c r="I71" s="41">
        <v>1076.8</v>
      </c>
      <c r="J71" s="41"/>
      <c r="K71" s="41"/>
      <c r="L71" s="216"/>
      <c r="M71" s="41">
        <v>0.3</v>
      </c>
      <c r="N71" s="41"/>
      <c r="O71" s="41"/>
      <c r="P71" s="41"/>
      <c r="Q71" s="41"/>
      <c r="R71" s="41"/>
      <c r="S71" s="41"/>
      <c r="T71" s="41">
        <v>1.2</v>
      </c>
      <c r="U71" s="41">
        <v>100</v>
      </c>
      <c r="V71" s="41"/>
      <c r="W71" s="41"/>
      <c r="X71" s="41"/>
      <c r="Y71" s="41"/>
      <c r="Z71" s="41"/>
      <c r="AA71" s="41"/>
      <c r="AB71" s="41"/>
      <c r="AC71" s="41"/>
      <c r="AD71" s="41">
        <v>105</v>
      </c>
      <c r="AE71" s="40"/>
      <c r="AF71" s="25"/>
      <c r="AG71" s="42"/>
      <c r="AI71" s="143"/>
    </row>
    <row r="72" spans="1:35" s="26" customFormat="1" ht="15" hidden="1" customHeight="1" outlineLevel="1" x14ac:dyDescent="0.2">
      <c r="A72" s="52" t="s">
        <v>78</v>
      </c>
      <c r="B72" s="40"/>
      <c r="C72" s="41"/>
      <c r="D72" s="41">
        <v>0.9</v>
      </c>
      <c r="E72" s="41"/>
      <c r="F72" s="41"/>
      <c r="G72" s="41"/>
      <c r="H72" s="41">
        <v>22.6</v>
      </c>
      <c r="I72" s="41">
        <v>9.5</v>
      </c>
      <c r="J72" s="41"/>
      <c r="K72" s="41"/>
      <c r="L72" s="216"/>
      <c r="M72" s="41">
        <v>1.9</v>
      </c>
      <c r="N72" s="41"/>
      <c r="O72" s="41"/>
      <c r="P72" s="41"/>
      <c r="Q72" s="41"/>
      <c r="R72" s="41"/>
      <c r="S72" s="41"/>
      <c r="T72" s="41">
        <v>1</v>
      </c>
      <c r="U72" s="41">
        <v>3.6</v>
      </c>
      <c r="V72" s="41"/>
      <c r="W72" s="41"/>
      <c r="X72" s="41"/>
      <c r="Y72" s="41"/>
      <c r="Z72" s="41"/>
      <c r="AA72" s="41"/>
      <c r="AB72" s="41"/>
      <c r="AC72" s="41"/>
      <c r="AD72" s="41">
        <v>71.8</v>
      </c>
      <c r="AE72" s="40"/>
      <c r="AF72" s="25"/>
      <c r="AG72" s="42"/>
      <c r="AI72" s="143"/>
    </row>
    <row r="73" spans="1:35" s="26" customFormat="1" ht="15" hidden="1" customHeight="1" outlineLevel="1" x14ac:dyDescent="0.2">
      <c r="A73" s="53" t="s">
        <v>71</v>
      </c>
      <c r="B73" s="43"/>
      <c r="C73" s="41"/>
      <c r="D73" s="70">
        <v>1.7</v>
      </c>
      <c r="E73" s="70"/>
      <c r="F73" s="44"/>
      <c r="G73" s="41"/>
      <c r="H73" s="70">
        <v>2.1</v>
      </c>
      <c r="I73" s="70">
        <v>5.0999999999999996</v>
      </c>
      <c r="J73" s="41"/>
      <c r="K73" s="70">
        <v>6.1</v>
      </c>
      <c r="L73" s="216"/>
      <c r="M73" s="41">
        <v>0.2</v>
      </c>
      <c r="N73" s="44"/>
      <c r="O73" s="44"/>
      <c r="P73" s="44"/>
      <c r="Q73" s="44"/>
      <c r="R73" s="44"/>
      <c r="S73" s="44"/>
      <c r="T73" s="70">
        <v>1.2</v>
      </c>
      <c r="U73" s="70">
        <v>0.7</v>
      </c>
      <c r="V73" s="70">
        <v>62.9</v>
      </c>
      <c r="W73" s="44"/>
      <c r="X73" s="44"/>
      <c r="Y73" s="44"/>
      <c r="Z73" s="44"/>
      <c r="AA73" s="70"/>
      <c r="AB73" s="44"/>
      <c r="AC73" s="44"/>
      <c r="AD73" s="69">
        <v>10.4</v>
      </c>
      <c r="AE73" s="40"/>
      <c r="AF73" s="25"/>
      <c r="AG73" s="42"/>
      <c r="AI73" s="143"/>
    </row>
    <row r="74" spans="1:35" s="26" customFormat="1" ht="15" hidden="1" customHeight="1" outlineLevel="1" collapsed="1" x14ac:dyDescent="0.2">
      <c r="A74" s="52" t="s">
        <v>80</v>
      </c>
      <c r="B74" s="40"/>
      <c r="C74" s="41"/>
      <c r="D74" s="41">
        <v>6.1</v>
      </c>
      <c r="E74" s="41"/>
      <c r="F74" s="41"/>
      <c r="G74" s="41"/>
      <c r="H74" s="41">
        <v>1.1000000000000001</v>
      </c>
      <c r="I74" s="41">
        <v>0</v>
      </c>
      <c r="J74" s="41"/>
      <c r="K74" s="41"/>
      <c r="L74" s="216"/>
      <c r="M74" s="41">
        <v>2.5</v>
      </c>
      <c r="N74" s="41"/>
      <c r="O74" s="41"/>
      <c r="P74" s="41"/>
      <c r="Q74" s="41"/>
      <c r="R74" s="41"/>
      <c r="S74" s="41"/>
      <c r="T74" s="41">
        <v>3.7</v>
      </c>
      <c r="U74" s="41">
        <v>7.8</v>
      </c>
      <c r="V74" s="41"/>
      <c r="W74" s="41"/>
      <c r="X74" s="41"/>
      <c r="Y74" s="41"/>
      <c r="Z74" s="41"/>
      <c r="AA74" s="41"/>
      <c r="AB74" s="41">
        <v>0.1</v>
      </c>
      <c r="AC74" s="41"/>
      <c r="AD74" s="41">
        <v>19.100000000000001</v>
      </c>
      <c r="AE74" s="40"/>
      <c r="AF74" s="25"/>
      <c r="AG74" s="42"/>
      <c r="AI74" s="143"/>
    </row>
    <row r="75" spans="1:35" s="5" customFormat="1" ht="15" customHeight="1" collapsed="1" x14ac:dyDescent="0.2">
      <c r="A75" s="54" t="s">
        <v>220</v>
      </c>
      <c r="B75" s="31"/>
      <c r="C75" s="32"/>
      <c r="D75" s="32" t="s">
        <v>161</v>
      </c>
      <c r="E75" s="32"/>
      <c r="F75" s="32"/>
      <c r="G75" s="32"/>
      <c r="H75" s="32">
        <v>15</v>
      </c>
      <c r="I75" s="32" t="s">
        <v>161</v>
      </c>
      <c r="J75" s="32"/>
      <c r="K75" s="32"/>
      <c r="L75" s="214">
        <f t="shared" ref="L75:L80" si="10">IF(SUM(B75:K75)=0,"",SUM(B75:K75))</f>
        <v>15</v>
      </c>
      <c r="M75" s="32">
        <v>8.1999999999999993</v>
      </c>
      <c r="N75" s="32">
        <v>2.2000000000000002</v>
      </c>
      <c r="O75" s="32"/>
      <c r="P75" s="32"/>
      <c r="Q75" s="32">
        <v>0</v>
      </c>
      <c r="R75" s="32"/>
      <c r="S75" s="32"/>
      <c r="T75" s="32">
        <v>120.89999999999999</v>
      </c>
      <c r="U75" s="32">
        <v>0.2</v>
      </c>
      <c r="V75" s="32"/>
      <c r="W75" s="32"/>
      <c r="X75" s="32"/>
      <c r="Y75" s="32"/>
      <c r="Z75" s="32">
        <v>0.1</v>
      </c>
      <c r="AA75" s="32">
        <v>5.7</v>
      </c>
      <c r="AB75" s="32"/>
      <c r="AC75" s="32"/>
      <c r="AD75" s="32">
        <v>23.7</v>
      </c>
      <c r="AE75" s="31">
        <f t="shared" ref="AE75:AE80" si="11">IF(SUM(M75:AD75)=0,"",SUM(M75:AD75))</f>
        <v>160.99999999999994</v>
      </c>
      <c r="AF75" s="18"/>
      <c r="AG75" s="33">
        <f t="shared" ref="AG75:AG80" si="12">SUM(L75,AE75)</f>
        <v>175.99999999999994</v>
      </c>
      <c r="AI75" s="236"/>
    </row>
    <row r="76" spans="1:35" s="26" customFormat="1" ht="15" hidden="1" customHeight="1" outlineLevel="1" collapsed="1" x14ac:dyDescent="0.2">
      <c r="A76" s="52" t="s">
        <v>216</v>
      </c>
      <c r="B76" s="40"/>
      <c r="C76" s="41"/>
      <c r="D76" s="41" t="s">
        <v>161</v>
      </c>
      <c r="E76" s="41"/>
      <c r="F76" s="41"/>
      <c r="G76" s="41" t="s">
        <v>161</v>
      </c>
      <c r="H76" s="41">
        <v>15</v>
      </c>
      <c r="I76" s="41" t="s">
        <v>161</v>
      </c>
      <c r="J76" s="41"/>
      <c r="K76" s="41"/>
      <c r="L76" s="216">
        <f t="shared" si="10"/>
        <v>15</v>
      </c>
      <c r="M76" s="41">
        <v>8.1999999999999993</v>
      </c>
      <c r="N76" s="41"/>
      <c r="O76" s="41"/>
      <c r="P76" s="41"/>
      <c r="Q76" s="41"/>
      <c r="R76" s="41"/>
      <c r="S76" s="41"/>
      <c r="T76" s="41">
        <v>99.6</v>
      </c>
      <c r="U76" s="41">
        <v>0.2</v>
      </c>
      <c r="V76" s="41"/>
      <c r="W76" s="41"/>
      <c r="X76" s="41"/>
      <c r="Y76" s="41"/>
      <c r="Z76" s="41"/>
      <c r="AA76" s="41">
        <v>5.4</v>
      </c>
      <c r="AB76" s="41"/>
      <c r="AC76" s="41"/>
      <c r="AD76" s="41">
        <v>21.7</v>
      </c>
      <c r="AE76" s="40">
        <f t="shared" si="11"/>
        <v>135.1</v>
      </c>
      <c r="AF76" s="25"/>
      <c r="AG76" s="42">
        <f t="shared" si="12"/>
        <v>150.1</v>
      </c>
      <c r="AI76" s="143"/>
    </row>
    <row r="77" spans="1:35" s="234" customFormat="1" ht="15" hidden="1" customHeight="1" outlineLevel="2" x14ac:dyDescent="0.2">
      <c r="A77" s="212" t="s">
        <v>217</v>
      </c>
      <c r="B77" s="229"/>
      <c r="C77" s="230"/>
      <c r="D77" s="230"/>
      <c r="E77" s="230"/>
      <c r="F77" s="218"/>
      <c r="G77" s="218"/>
      <c r="H77" s="218">
        <v>1.3</v>
      </c>
      <c r="I77" s="218"/>
      <c r="J77" s="218"/>
      <c r="K77" s="218"/>
      <c r="L77" s="231">
        <f t="shared" si="10"/>
        <v>1.3</v>
      </c>
      <c r="M77" s="230">
        <v>4.2</v>
      </c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0"/>
      <c r="AC77" s="230"/>
      <c r="AD77" s="230">
        <v>2.9</v>
      </c>
      <c r="AE77" s="229">
        <f t="shared" si="11"/>
        <v>7.1</v>
      </c>
      <c r="AF77" s="232"/>
      <c r="AG77" s="233">
        <f t="shared" si="12"/>
        <v>8.4</v>
      </c>
      <c r="AI77" s="143"/>
    </row>
    <row r="78" spans="1:35" s="234" customFormat="1" ht="15" hidden="1" customHeight="1" outlineLevel="2" x14ac:dyDescent="0.2">
      <c r="A78" s="212" t="s">
        <v>218</v>
      </c>
      <c r="B78" s="229"/>
      <c r="C78" s="230"/>
      <c r="D78" s="230"/>
      <c r="E78" s="230"/>
      <c r="F78" s="218"/>
      <c r="G78" s="218"/>
      <c r="H78" s="218">
        <v>13.7</v>
      </c>
      <c r="I78" s="218"/>
      <c r="J78" s="218"/>
      <c r="K78" s="218"/>
      <c r="L78" s="231">
        <f t="shared" si="10"/>
        <v>13.7</v>
      </c>
      <c r="M78" s="230">
        <v>4</v>
      </c>
      <c r="N78" s="230"/>
      <c r="O78" s="230"/>
      <c r="P78" s="230"/>
      <c r="Q78" s="230"/>
      <c r="R78" s="230"/>
      <c r="S78" s="230"/>
      <c r="T78" s="230">
        <v>99.6</v>
      </c>
      <c r="U78" s="230">
        <v>0.2</v>
      </c>
      <c r="V78" s="230"/>
      <c r="W78" s="230"/>
      <c r="X78" s="230"/>
      <c r="Y78" s="230"/>
      <c r="Z78" s="230"/>
      <c r="AA78" s="230">
        <v>5.4</v>
      </c>
      <c r="AB78" s="230"/>
      <c r="AC78" s="230"/>
      <c r="AD78" s="230">
        <v>18.8</v>
      </c>
      <c r="AE78" s="229">
        <f t="shared" si="11"/>
        <v>128</v>
      </c>
      <c r="AF78" s="232"/>
      <c r="AG78" s="233">
        <f t="shared" si="12"/>
        <v>141.69999999999999</v>
      </c>
      <c r="AI78" s="143"/>
    </row>
    <row r="79" spans="1:35" s="26" customFormat="1" ht="15" hidden="1" customHeight="1" outlineLevel="1" x14ac:dyDescent="0.2">
      <c r="A79" s="52" t="s">
        <v>219</v>
      </c>
      <c r="B79" s="40"/>
      <c r="C79" s="41"/>
      <c r="D79" s="41"/>
      <c r="E79" s="41"/>
      <c r="F79" s="218"/>
      <c r="G79" s="218"/>
      <c r="H79" s="218">
        <v>0</v>
      </c>
      <c r="I79" s="218"/>
      <c r="J79" s="218"/>
      <c r="K79" s="218"/>
      <c r="L79" s="216">
        <f>+SUM(B79:K79)</f>
        <v>0</v>
      </c>
      <c r="M79" s="41">
        <v>0</v>
      </c>
      <c r="N79" s="41">
        <v>0</v>
      </c>
      <c r="O79" s="41"/>
      <c r="P79" s="41"/>
      <c r="Q79" s="41">
        <v>0</v>
      </c>
      <c r="R79" s="41"/>
      <c r="S79" s="41"/>
      <c r="T79" s="41">
        <v>5.5</v>
      </c>
      <c r="U79" s="41"/>
      <c r="V79" s="41"/>
      <c r="W79" s="41"/>
      <c r="X79" s="41"/>
      <c r="Y79" s="41"/>
      <c r="Z79" s="41">
        <v>0</v>
      </c>
      <c r="AA79" s="41">
        <v>0.3</v>
      </c>
      <c r="AB79" s="41"/>
      <c r="AC79" s="41"/>
      <c r="AD79" s="41">
        <v>1.5</v>
      </c>
      <c r="AE79" s="40">
        <f t="shared" si="11"/>
        <v>7.3</v>
      </c>
      <c r="AF79" s="25"/>
      <c r="AG79" s="42">
        <f t="shared" si="12"/>
        <v>7.3</v>
      </c>
      <c r="AI79" s="143"/>
    </row>
    <row r="80" spans="1:35" s="26" customFormat="1" ht="15" hidden="1" customHeight="1" outlineLevel="1" x14ac:dyDescent="0.2">
      <c r="A80" s="52" t="s">
        <v>60</v>
      </c>
      <c r="B80" s="40"/>
      <c r="C80" s="41"/>
      <c r="D80" s="41" t="s">
        <v>161</v>
      </c>
      <c r="E80" s="41"/>
      <c r="F80" s="41"/>
      <c r="G80" s="41" t="s">
        <v>161</v>
      </c>
      <c r="H80" s="41" t="s">
        <v>161</v>
      </c>
      <c r="I80" s="41" t="s">
        <v>161</v>
      </c>
      <c r="J80" s="41"/>
      <c r="K80" s="41"/>
      <c r="L80" s="216" t="str">
        <f t="shared" si="10"/>
        <v/>
      </c>
      <c r="M80" s="41" t="s">
        <v>161</v>
      </c>
      <c r="N80" s="41">
        <v>2.2000000000000002</v>
      </c>
      <c r="O80" s="41"/>
      <c r="P80" s="41"/>
      <c r="Q80" s="41"/>
      <c r="R80" s="41"/>
      <c r="S80" s="41"/>
      <c r="T80" s="41">
        <v>15.8</v>
      </c>
      <c r="U80" s="41" t="s">
        <v>161</v>
      </c>
      <c r="V80" s="41"/>
      <c r="W80" s="41"/>
      <c r="X80" s="41"/>
      <c r="Y80" s="41"/>
      <c r="Z80" s="41">
        <v>0.1</v>
      </c>
      <c r="AA80" s="41"/>
      <c r="AB80" s="41"/>
      <c r="AC80" s="41"/>
      <c r="AD80" s="41">
        <v>0.5</v>
      </c>
      <c r="AE80" s="40">
        <f t="shared" si="11"/>
        <v>18.600000000000001</v>
      </c>
      <c r="AF80" s="25"/>
      <c r="AG80" s="42">
        <f t="shared" si="12"/>
        <v>18.600000000000001</v>
      </c>
      <c r="AI80" s="143"/>
    </row>
    <row r="81" spans="1:35" s="5" customFormat="1" ht="15" customHeight="1" collapsed="1" x14ac:dyDescent="0.2">
      <c r="A81" s="55" t="s">
        <v>49</v>
      </c>
      <c r="B81" s="56"/>
      <c r="C81" s="57"/>
      <c r="D81" s="57" t="s">
        <v>161</v>
      </c>
      <c r="E81" s="57"/>
      <c r="F81" s="57"/>
      <c r="G81" s="57" t="s">
        <v>161</v>
      </c>
      <c r="H81" s="57" t="s">
        <v>161</v>
      </c>
      <c r="I81" s="57" t="s">
        <v>161</v>
      </c>
      <c r="J81" s="57"/>
      <c r="K81" s="57"/>
      <c r="L81" s="215" t="str">
        <f t="shared" ref="L81" si="13">IF(SUM(B81:K81)=0,"",SUM(B81:K81))</f>
        <v/>
      </c>
      <c r="M81" s="57" t="s">
        <v>161</v>
      </c>
      <c r="N81" s="57" t="s">
        <v>161</v>
      </c>
      <c r="O81" s="57"/>
      <c r="P81" s="57"/>
      <c r="Q81" s="57">
        <v>3.6</v>
      </c>
      <c r="R81" s="57"/>
      <c r="S81" s="57"/>
      <c r="T81" s="57" t="s">
        <v>161</v>
      </c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6">
        <f t="shared" si="1"/>
        <v>3.6</v>
      </c>
      <c r="AF81" s="58"/>
      <c r="AG81" s="38">
        <f>IF(SUM(L81,AE81)=0,"",SUM(L81,AE81))</f>
        <v>3.6</v>
      </c>
      <c r="AI81" s="236"/>
    </row>
    <row r="82" spans="1:35" x14ac:dyDescent="0.2">
      <c r="AI82" s="237"/>
    </row>
    <row r="83" spans="1:35" x14ac:dyDescent="0.2">
      <c r="AI83" s="237"/>
    </row>
    <row r="84" spans="1:35" x14ac:dyDescent="0.2">
      <c r="AI84" s="237"/>
    </row>
    <row r="85" spans="1:35" x14ac:dyDescent="0.2">
      <c r="AI85" s="237"/>
    </row>
    <row r="86" spans="1:35" x14ac:dyDescent="0.2">
      <c r="M86" s="3"/>
    </row>
  </sheetData>
  <mergeCells count="14"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T4:T5"/>
    <mergeCell ref="U4:U5"/>
    <mergeCell ref="Z4:Z5"/>
    <mergeCell ref="AA4:AA5"/>
  </mergeCells>
  <pageMargins left="0.25" right="0.25" top="0.75" bottom="0.75" header="0.3" footer="0.3"/>
  <pageSetup paperSize="9" scale="81" fitToWidth="0" orientation="landscape" r:id="rId1"/>
  <ignoredErrors>
    <ignoredError sqref="L79 L47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customWidth="1"/>
    <col min="11" max="11" width="11.42578125" style="9" hidden="1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54" s="5" customFormat="1" ht="15" customHeight="1" x14ac:dyDescent="0.2">
      <c r="A4" s="15" t="s">
        <v>128</v>
      </c>
      <c r="B4" s="248" t="s">
        <v>16</v>
      </c>
      <c r="C4" s="45" t="s">
        <v>23</v>
      </c>
      <c r="D4" s="45" t="s">
        <v>17</v>
      </c>
      <c r="E4" s="45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30" t="s">
        <v>25</v>
      </c>
      <c r="P4" s="130" t="s">
        <v>131</v>
      </c>
      <c r="Q4" s="130" t="s">
        <v>28</v>
      </c>
      <c r="R4" s="130" t="s">
        <v>29</v>
      </c>
      <c r="S4" s="130" t="s">
        <v>172</v>
      </c>
      <c r="T4" s="256" t="s">
        <v>173</v>
      </c>
      <c r="U4" s="256" t="s">
        <v>174</v>
      </c>
      <c r="V4" s="130" t="s">
        <v>66</v>
      </c>
      <c r="W4" s="130" t="s">
        <v>31</v>
      </c>
      <c r="X4" s="130" t="s">
        <v>17</v>
      </c>
      <c r="Y4" s="130" t="s">
        <v>17</v>
      </c>
      <c r="Z4" s="256" t="s">
        <v>65</v>
      </c>
      <c r="AA4" s="256" t="s">
        <v>175</v>
      </c>
      <c r="AB4" s="132" t="s">
        <v>67</v>
      </c>
      <c r="AC4" s="130" t="s">
        <v>23</v>
      </c>
      <c r="AD4" s="129" t="s">
        <v>35</v>
      </c>
      <c r="AE4" s="252" t="s">
        <v>38</v>
      </c>
      <c r="AF4" s="247"/>
      <c r="AG4" s="48" t="s">
        <v>38</v>
      </c>
    </row>
    <row r="5" spans="1:54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34" t="s">
        <v>26</v>
      </c>
      <c r="P5" s="134" t="s">
        <v>27</v>
      </c>
      <c r="Q5" s="134" t="s">
        <v>1</v>
      </c>
      <c r="R5" s="134" t="s">
        <v>2</v>
      </c>
      <c r="S5" s="134" t="s">
        <v>30</v>
      </c>
      <c r="T5" s="257"/>
      <c r="U5" s="257"/>
      <c r="V5" s="134" t="s">
        <v>16</v>
      </c>
      <c r="W5" s="134" t="s">
        <v>70</v>
      </c>
      <c r="X5" s="134" t="s">
        <v>32</v>
      </c>
      <c r="Y5" s="134" t="s">
        <v>33</v>
      </c>
      <c r="Z5" s="257"/>
      <c r="AA5" s="257"/>
      <c r="AB5" s="135" t="s">
        <v>23</v>
      </c>
      <c r="AC5" s="134" t="s">
        <v>34</v>
      </c>
      <c r="AD5" s="136" t="s">
        <v>36</v>
      </c>
      <c r="AE5" s="253"/>
      <c r="AF5" s="247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54" s="6" customFormat="1" ht="15" customHeight="1" x14ac:dyDescent="0.2">
      <c r="A7" s="50" t="s">
        <v>3</v>
      </c>
      <c r="B7" s="31"/>
      <c r="C7" s="32"/>
      <c r="D7" s="32"/>
      <c r="E7" s="32">
        <v>1001.4</v>
      </c>
      <c r="F7" s="32">
        <v>6</v>
      </c>
      <c r="G7" s="32"/>
      <c r="H7" s="32">
        <v>531.29999999999995</v>
      </c>
      <c r="I7" s="32">
        <v>766.7</v>
      </c>
      <c r="J7" s="32">
        <v>15.899999999999999</v>
      </c>
      <c r="K7" s="32"/>
      <c r="L7" s="213">
        <f>IF(SUM(B7:K7)=0,"",SUM(B7:K7))</f>
        <v>2321.2999999999997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1950.9</v>
      </c>
      <c r="C8" s="32">
        <v>0</v>
      </c>
      <c r="D8" s="32">
        <v>64.400000000000006</v>
      </c>
      <c r="E8" s="32"/>
      <c r="F8" s="32"/>
      <c r="G8" s="32"/>
      <c r="H8" s="32"/>
      <c r="I8" s="32" t="s">
        <v>161</v>
      </c>
      <c r="J8" s="32"/>
      <c r="K8" s="32"/>
      <c r="L8" s="214">
        <f t="shared" ref="L8:L29" si="0">IF(SUM(B8:K8)=0,"",SUM(B8:K8))</f>
        <v>2015.3000000000002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 t="s">
        <v>161</v>
      </c>
      <c r="D9" s="32"/>
      <c r="E9" s="32"/>
      <c r="F9" s="32"/>
      <c r="G9" s="32"/>
      <c r="H9" s="32"/>
      <c r="I9" s="32" t="s">
        <v>161</v>
      </c>
      <c r="J9" s="32"/>
      <c r="K9" s="32"/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-1.8</v>
      </c>
      <c r="C10" s="32" t="s">
        <v>161</v>
      </c>
      <c r="D10" s="32">
        <v>-0.6</v>
      </c>
      <c r="E10" s="32"/>
      <c r="F10" s="32"/>
      <c r="G10" s="32"/>
      <c r="H10" s="32"/>
      <c r="I10" s="32" t="s">
        <v>161</v>
      </c>
      <c r="J10" s="32"/>
      <c r="K10" s="32"/>
      <c r="L10" s="214">
        <f t="shared" si="0"/>
        <v>-2.4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-43.7</v>
      </c>
      <c r="C11" s="32" t="s">
        <v>161</v>
      </c>
      <c r="D11" s="32"/>
      <c r="E11" s="32"/>
      <c r="F11" s="32"/>
      <c r="G11" s="32"/>
      <c r="H11" s="32"/>
      <c r="I11" s="32" t="s">
        <v>161</v>
      </c>
      <c r="J11" s="32"/>
      <c r="K11" s="32"/>
      <c r="L11" s="214">
        <f t="shared" si="0"/>
        <v>-43.7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 t="s">
        <v>161</v>
      </c>
      <c r="D12" s="32"/>
      <c r="E12" s="32">
        <v>-184.2</v>
      </c>
      <c r="F12" s="32"/>
      <c r="G12" s="32"/>
      <c r="H12" s="32"/>
      <c r="I12" s="32" t="s">
        <v>161</v>
      </c>
      <c r="J12" s="32"/>
      <c r="K12" s="32"/>
      <c r="L12" s="214">
        <f t="shared" si="0"/>
        <v>-184.2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32" t="s">
        <v>161</v>
      </c>
      <c r="D13" s="32"/>
      <c r="E13" s="32"/>
      <c r="F13" s="32"/>
      <c r="G13" s="32"/>
      <c r="H13" s="32"/>
      <c r="I13" s="32" t="s">
        <v>161</v>
      </c>
      <c r="J13" s="32"/>
      <c r="K13" s="32"/>
      <c r="L13" s="214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1905.4</v>
      </c>
      <c r="C14" s="32">
        <v>0</v>
      </c>
      <c r="D14" s="32">
        <v>63.8</v>
      </c>
      <c r="E14" s="32">
        <v>817.2</v>
      </c>
      <c r="F14" s="32">
        <v>6</v>
      </c>
      <c r="G14" s="32"/>
      <c r="H14" s="32">
        <v>531.29999999999995</v>
      </c>
      <c r="I14" s="32">
        <v>766.7</v>
      </c>
      <c r="J14" s="32">
        <v>15.899999999999999</v>
      </c>
      <c r="K14" s="32"/>
      <c r="L14" s="215">
        <f t="shared" si="0"/>
        <v>4106.2999999999993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-1905.4</v>
      </c>
      <c r="C15" s="35"/>
      <c r="D15" s="35"/>
      <c r="E15" s="35"/>
      <c r="F15" s="35"/>
      <c r="G15" s="35"/>
      <c r="H15" s="35"/>
      <c r="I15" s="35" t="s">
        <v>161</v>
      </c>
      <c r="J15" s="35"/>
      <c r="K15" s="35"/>
      <c r="L15" s="213">
        <f>IF(SUM(B15:K15)=0,"",SUM(B15:K15))</f>
        <v>-1905.4</v>
      </c>
      <c r="M15" s="35">
        <v>77.099999999999994</v>
      </c>
      <c r="N15" s="35">
        <v>447.3</v>
      </c>
      <c r="O15" s="35" t="s">
        <v>161</v>
      </c>
      <c r="P15" s="35" t="s">
        <v>161</v>
      </c>
      <c r="Q15" s="35">
        <v>8.6</v>
      </c>
      <c r="R15" s="35">
        <v>76.400000000000006</v>
      </c>
      <c r="S15" s="35">
        <v>5.3</v>
      </c>
      <c r="T15" s="35">
        <v>713.9</v>
      </c>
      <c r="U15" s="35">
        <v>448.7</v>
      </c>
      <c r="V15" s="35">
        <v>22.8</v>
      </c>
      <c r="W15" s="35">
        <v>41.9</v>
      </c>
      <c r="X15" s="35">
        <v>58.1</v>
      </c>
      <c r="Y15" s="35" t="s">
        <v>161</v>
      </c>
      <c r="Z15" s="35"/>
      <c r="AA15" s="35" t="s">
        <v>161</v>
      </c>
      <c r="AB15" s="35"/>
      <c r="AC15" s="35"/>
      <c r="AD15" s="35"/>
      <c r="AE15" s="34">
        <f t="shared" ref="AE15:AE30" si="1">IF(SUM(M15:AD15)=0,"",SUM(M15:AD15))</f>
        <v>1900.1</v>
      </c>
      <c r="AF15" s="34">
        <f t="shared" ref="AF15:AF33" si="2">IF(SUM(L15,AE15)=0,"",SUM(L15,AE15))</f>
        <v>-5.3000000000001819</v>
      </c>
      <c r="AG15" s="23"/>
      <c r="AI15" s="8"/>
    </row>
    <row r="16" spans="1:54" s="5" customFormat="1" ht="15" customHeight="1" collapsed="1" x14ac:dyDescent="0.2">
      <c r="A16" s="51" t="s">
        <v>129</v>
      </c>
      <c r="B16" s="31"/>
      <c r="C16" s="32"/>
      <c r="D16" s="32">
        <v>-16.899999999999999</v>
      </c>
      <c r="E16" s="32">
        <v>-817.2</v>
      </c>
      <c r="F16" s="32">
        <v>-6</v>
      </c>
      <c r="G16" s="32"/>
      <c r="H16" s="32">
        <v>-7</v>
      </c>
      <c r="I16" s="32">
        <v>-30.7</v>
      </c>
      <c r="J16" s="32"/>
      <c r="K16" s="32"/>
      <c r="L16" s="214">
        <f t="shared" si="0"/>
        <v>-877.80000000000007</v>
      </c>
      <c r="M16" s="32"/>
      <c r="N16" s="32"/>
      <c r="O16" s="32"/>
      <c r="P16" s="32"/>
      <c r="Q16" s="32"/>
      <c r="R16" s="32"/>
      <c r="S16" s="32"/>
      <c r="T16" s="32">
        <v>-119.2</v>
      </c>
      <c r="U16" s="32">
        <v>-142.9</v>
      </c>
      <c r="V16" s="32"/>
      <c r="W16" s="32"/>
      <c r="X16" s="32"/>
      <c r="Y16" s="32"/>
      <c r="Z16" s="32"/>
      <c r="AA16" s="32"/>
      <c r="AB16" s="32"/>
      <c r="AC16" s="32"/>
      <c r="AD16" s="32">
        <v>851.7</v>
      </c>
      <c r="AE16" s="31">
        <f t="shared" si="1"/>
        <v>589.6</v>
      </c>
      <c r="AF16" s="31">
        <f t="shared" si="2"/>
        <v>-288.20000000000005</v>
      </c>
      <c r="AG16" s="23"/>
      <c r="AI16" s="8"/>
    </row>
    <row r="17" spans="1:254" s="5" customFormat="1" ht="15" hidden="1" customHeight="1" outlineLevel="1" x14ac:dyDescent="0.2">
      <c r="A17" s="137" t="s">
        <v>179</v>
      </c>
      <c r="B17" s="138"/>
      <c r="C17" s="138"/>
      <c r="D17" s="138">
        <v>-16.899999999999999</v>
      </c>
      <c r="E17" s="138"/>
      <c r="F17" s="138"/>
      <c r="G17" s="139"/>
      <c r="H17" s="138"/>
      <c r="I17" s="139"/>
      <c r="J17" s="139"/>
      <c r="K17" s="140"/>
      <c r="L17" s="216">
        <f t="shared" si="0"/>
        <v>-16.899999999999999</v>
      </c>
      <c r="M17" s="138"/>
      <c r="N17" s="138"/>
      <c r="O17" s="141"/>
      <c r="P17" s="138"/>
      <c r="Q17" s="138"/>
      <c r="R17" s="138"/>
      <c r="S17" s="138"/>
      <c r="T17" s="139">
        <v>-119.2</v>
      </c>
      <c r="U17" s="139">
        <v>-142.9</v>
      </c>
      <c r="V17" s="138"/>
      <c r="W17" s="138"/>
      <c r="X17" s="138"/>
      <c r="Y17" s="141"/>
      <c r="Z17" s="138"/>
      <c r="AA17" s="138"/>
      <c r="AB17" s="141"/>
      <c r="AC17" s="141"/>
      <c r="AD17" s="140">
        <v>99.7</v>
      </c>
      <c r="AE17" s="40">
        <f t="shared" si="1"/>
        <v>-162.40000000000003</v>
      </c>
      <c r="AF17" s="40">
        <f t="shared" si="2"/>
        <v>-179.30000000000004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</row>
    <row r="18" spans="1:254" s="5" customFormat="1" ht="15" hidden="1" customHeight="1" outlineLevel="1" x14ac:dyDescent="0.2">
      <c r="A18" s="137" t="s">
        <v>180</v>
      </c>
      <c r="B18" s="138"/>
      <c r="C18" s="138"/>
      <c r="D18" s="138"/>
      <c r="E18" s="138"/>
      <c r="F18" s="138"/>
      <c r="G18" s="138"/>
      <c r="H18" s="138">
        <v>-7</v>
      </c>
      <c r="I18" s="138">
        <v>-30.7</v>
      </c>
      <c r="J18" s="138"/>
      <c r="K18" s="140"/>
      <c r="L18" s="216">
        <f t="shared" si="0"/>
        <v>-37.700000000000003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23</v>
      </c>
      <c r="AE18" s="40">
        <f t="shared" si="1"/>
        <v>23</v>
      </c>
      <c r="AF18" s="40">
        <f t="shared" si="2"/>
        <v>-14.700000000000003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</row>
    <row r="19" spans="1:254" s="5" customFormat="1" ht="15" hidden="1" customHeight="1" outlineLevel="1" x14ac:dyDescent="0.2">
      <c r="A19" s="137" t="s">
        <v>181</v>
      </c>
      <c r="B19" s="138"/>
      <c r="C19" s="138"/>
      <c r="D19" s="138"/>
      <c r="E19" s="138">
        <v>-817.2</v>
      </c>
      <c r="F19" s="138"/>
      <c r="G19" s="138"/>
      <c r="H19" s="138"/>
      <c r="I19" s="138"/>
      <c r="J19" s="138"/>
      <c r="K19" s="140"/>
      <c r="L19" s="216">
        <f t="shared" si="0"/>
        <v>-817.2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723</v>
      </c>
      <c r="AE19" s="40">
        <f t="shared" si="1"/>
        <v>723</v>
      </c>
      <c r="AF19" s="40">
        <f t="shared" si="2"/>
        <v>-94.200000000000045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</row>
    <row r="20" spans="1:254" s="5" customFormat="1" ht="15" hidden="1" customHeight="1" outlineLevel="1" x14ac:dyDescent="0.2">
      <c r="A20" s="137" t="s">
        <v>182</v>
      </c>
      <c r="B20" s="138"/>
      <c r="C20" s="138"/>
      <c r="D20" s="138"/>
      <c r="E20" s="138"/>
      <c r="F20" s="138">
        <v>-6</v>
      </c>
      <c r="G20" s="138"/>
      <c r="H20" s="138"/>
      <c r="I20" s="138"/>
      <c r="J20" s="138"/>
      <c r="K20" s="140"/>
      <c r="L20" s="216">
        <f t="shared" si="0"/>
        <v>-6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6</v>
      </c>
      <c r="AE20" s="40">
        <f t="shared" si="1"/>
        <v>6</v>
      </c>
      <c r="AF20" s="40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</row>
    <row r="21" spans="1:254" s="5" customFormat="1" ht="15" hidden="1" customHeight="1" outlineLevel="1" x14ac:dyDescent="0.2">
      <c r="A21" s="137" t="s">
        <v>183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40"/>
      <c r="L21" s="216" t="str">
        <f t="shared" si="0"/>
        <v/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/>
      <c r="AE21" s="40" t="str">
        <f t="shared" si="1"/>
        <v/>
      </c>
      <c r="AF21" s="40" t="str">
        <f t="shared" si="2"/>
        <v/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</row>
    <row r="22" spans="1:254" s="5" customFormat="1" ht="15" customHeight="1" collapsed="1" x14ac:dyDescent="0.2">
      <c r="A22" s="51" t="s">
        <v>82</v>
      </c>
      <c r="B22" s="31"/>
      <c r="C22" s="32"/>
      <c r="D22" s="32">
        <v>-0.2</v>
      </c>
      <c r="E22" s="32"/>
      <c r="F22" s="32"/>
      <c r="G22" s="32"/>
      <c r="H22" s="32">
        <v>-1.6</v>
      </c>
      <c r="I22" s="32">
        <v>-90.4</v>
      </c>
      <c r="J22" s="32"/>
      <c r="K22" s="32"/>
      <c r="L22" s="214">
        <f t="shared" si="0"/>
        <v>-92.2</v>
      </c>
      <c r="M22" s="32"/>
      <c r="N22" s="32"/>
      <c r="O22" s="32"/>
      <c r="P22" s="32"/>
      <c r="Q22" s="32"/>
      <c r="R22" s="32"/>
      <c r="S22" s="32"/>
      <c r="T22" s="32">
        <v>-0.5</v>
      </c>
      <c r="U22" s="32">
        <v>-0.4</v>
      </c>
      <c r="V22" s="32"/>
      <c r="W22" s="32"/>
      <c r="X22" s="32"/>
      <c r="Y22" s="32"/>
      <c r="Z22" s="32"/>
      <c r="AA22" s="32">
        <v>0</v>
      </c>
      <c r="AB22" s="32"/>
      <c r="AC22" s="32"/>
      <c r="AD22" s="32">
        <v>71.3</v>
      </c>
      <c r="AE22" s="31">
        <f t="shared" si="1"/>
        <v>70.399999999999991</v>
      </c>
      <c r="AF22" s="31">
        <f t="shared" si="2"/>
        <v>-21.800000000000011</v>
      </c>
      <c r="AG22" s="23"/>
    </row>
    <row r="23" spans="1:254" s="5" customFormat="1" ht="15" hidden="1" customHeight="1" outlineLevel="1" x14ac:dyDescent="0.2">
      <c r="A23" s="137" t="s">
        <v>179</v>
      </c>
      <c r="B23" s="138"/>
      <c r="C23" s="138"/>
      <c r="D23" s="138">
        <v>-0.2</v>
      </c>
      <c r="E23" s="138"/>
      <c r="F23" s="138"/>
      <c r="G23" s="139"/>
      <c r="H23" s="138"/>
      <c r="I23" s="139"/>
      <c r="J23" s="139"/>
      <c r="K23" s="140"/>
      <c r="L23" s="216">
        <f t="shared" si="0"/>
        <v>-0.2</v>
      </c>
      <c r="M23" s="138"/>
      <c r="N23" s="138"/>
      <c r="O23" s="141"/>
      <c r="P23" s="138"/>
      <c r="Q23" s="138"/>
      <c r="R23" s="138"/>
      <c r="S23" s="138"/>
      <c r="T23" s="139">
        <v>-0.5</v>
      </c>
      <c r="U23" s="139">
        <v>-0.4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0.5</v>
      </c>
      <c r="AE23" s="40">
        <f t="shared" si="1"/>
        <v>-0.4</v>
      </c>
      <c r="AF23" s="40">
        <f t="shared" si="2"/>
        <v>-0.60000000000000009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</row>
    <row r="24" spans="1:254" s="5" customFormat="1" ht="15" hidden="1" customHeight="1" outlineLevel="1" x14ac:dyDescent="0.2">
      <c r="A24" s="137" t="s">
        <v>180</v>
      </c>
      <c r="B24" s="138"/>
      <c r="C24" s="138"/>
      <c r="D24" s="138"/>
      <c r="E24" s="138"/>
      <c r="F24" s="138"/>
      <c r="G24" s="138"/>
      <c r="H24" s="138">
        <v>-1.6</v>
      </c>
      <c r="I24" s="138">
        <v>-90.4</v>
      </c>
      <c r="J24" s="138"/>
      <c r="K24" s="140"/>
      <c r="L24" s="216">
        <f t="shared" si="0"/>
        <v>-92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70.8</v>
      </c>
      <c r="AE24" s="40">
        <f t="shared" si="1"/>
        <v>70.8</v>
      </c>
      <c r="AF24" s="40">
        <f t="shared" si="2"/>
        <v>-21.200000000000003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</row>
    <row r="25" spans="1:254" s="5" customFormat="1" ht="15" hidden="1" customHeight="1" outlineLevel="1" x14ac:dyDescent="0.2">
      <c r="A25" s="137" t="s">
        <v>181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40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/>
      <c r="AE25" s="40" t="str">
        <f t="shared" si="1"/>
        <v/>
      </c>
      <c r="AF25" s="40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</row>
    <row r="26" spans="1:254" s="5" customFormat="1" ht="15" hidden="1" customHeight="1" outlineLevel="1" x14ac:dyDescent="0.2">
      <c r="A26" s="137" t="s">
        <v>182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40"/>
      <c r="L26" s="216" t="str">
        <f t="shared" si="0"/>
        <v/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/>
      <c r="AE26" s="40" t="str">
        <f t="shared" si="1"/>
        <v/>
      </c>
      <c r="AF26" s="40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</row>
    <row r="27" spans="1:254" s="5" customFormat="1" ht="15" hidden="1" customHeight="1" outlineLevel="1" x14ac:dyDescent="0.2">
      <c r="A27" s="137" t="s">
        <v>183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40"/>
      <c r="L27" s="216" t="str">
        <f t="shared" si="0"/>
        <v/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/>
      <c r="AE27" s="40" t="str">
        <f t="shared" si="1"/>
        <v/>
      </c>
      <c r="AF27" s="40" t="str">
        <f t="shared" si="2"/>
        <v/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</row>
    <row r="28" spans="1:254" s="5" customFormat="1" ht="15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 t="s">
        <v>161</v>
      </c>
      <c r="J28" s="32">
        <v>-6.7</v>
      </c>
      <c r="K28" s="32"/>
      <c r="L28" s="214">
        <f t="shared" si="0"/>
        <v>-6.7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6.7</v>
      </c>
      <c r="AA28" s="32"/>
      <c r="AB28" s="32"/>
      <c r="AC28" s="32"/>
      <c r="AD28" s="32"/>
      <c r="AE28" s="31">
        <f t="shared" si="1"/>
        <v>6.7</v>
      </c>
      <c r="AF28" s="31" t="str">
        <f t="shared" si="2"/>
        <v/>
      </c>
      <c r="AG28" s="23"/>
      <c r="AI28" s="8"/>
    </row>
    <row r="29" spans="1:254" s="5" customFormat="1" ht="15" customHeight="1" x14ac:dyDescent="0.2">
      <c r="A29" s="104" t="s">
        <v>177</v>
      </c>
      <c r="B29" s="31"/>
      <c r="C29" s="32"/>
      <c r="D29" s="32"/>
      <c r="E29" s="32"/>
      <c r="F29" s="32"/>
      <c r="G29" s="32"/>
      <c r="H29" s="32"/>
      <c r="I29" s="32" t="s">
        <v>161</v>
      </c>
      <c r="J29" s="32">
        <v>-9.1999999999999993</v>
      </c>
      <c r="K29" s="32"/>
      <c r="L29" s="214">
        <f t="shared" si="0"/>
        <v>-9.1999999999999993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9.1999999999999993</v>
      </c>
      <c r="AB29" s="32"/>
      <c r="AC29" s="32"/>
      <c r="AD29" s="32"/>
      <c r="AE29" s="31">
        <f t="shared" si="1"/>
        <v>9.1999999999999993</v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104" t="s">
        <v>12</v>
      </c>
      <c r="B30" s="31"/>
      <c r="C30" s="32"/>
      <c r="D30" s="32"/>
      <c r="E30" s="32"/>
      <c r="F30" s="32"/>
      <c r="G30" s="32"/>
      <c r="H30" s="32"/>
      <c r="I30" s="32" t="s">
        <v>161</v>
      </c>
      <c r="J30" s="32"/>
      <c r="K30" s="32"/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hidden="1" customHeight="1" x14ac:dyDescent="0.2">
      <c r="A31" s="104" t="s">
        <v>13</v>
      </c>
      <c r="B31" s="31"/>
      <c r="C31" s="32"/>
      <c r="D31" s="32"/>
      <c r="E31" s="32"/>
      <c r="F31" s="32"/>
      <c r="G31" s="32"/>
      <c r="H31" s="32"/>
      <c r="I31" s="32" t="s">
        <v>161</v>
      </c>
      <c r="J31" s="32"/>
      <c r="K31" s="32"/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2"/>
        <v/>
      </c>
      <c r="AG31" s="23"/>
    </row>
    <row r="32" spans="1:254" s="5" customFormat="1" ht="15" hidden="1" customHeight="1" x14ac:dyDescent="0.2">
      <c r="A32" s="104" t="s">
        <v>14</v>
      </c>
      <c r="B32" s="31"/>
      <c r="C32" s="32"/>
      <c r="D32" s="32"/>
      <c r="E32" s="32"/>
      <c r="F32" s="32"/>
      <c r="G32" s="32"/>
      <c r="H32" s="32"/>
      <c r="I32" s="32" t="s">
        <v>161</v>
      </c>
      <c r="J32" s="32"/>
      <c r="K32" s="32"/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4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-1905.4</v>
      </c>
      <c r="C33" s="32"/>
      <c r="D33" s="32">
        <v>-17.100000000000001</v>
      </c>
      <c r="E33" s="32">
        <v>-817.2</v>
      </c>
      <c r="F33" s="32">
        <v>-6</v>
      </c>
      <c r="G33" s="32"/>
      <c r="H33" s="32">
        <v>-8.6</v>
      </c>
      <c r="I33" s="32">
        <v>-121.1</v>
      </c>
      <c r="J33" s="32">
        <v>-15.899999999999999</v>
      </c>
      <c r="K33" s="32"/>
      <c r="L33" s="215">
        <f t="shared" ref="L33" si="5">IF(SUM(B33:K33)=0,"",SUM(B33:K33))</f>
        <v>-2891.2999999999997</v>
      </c>
      <c r="M33" s="32">
        <v>77.099999999999994</v>
      </c>
      <c r="N33" s="32">
        <v>447.3</v>
      </c>
      <c r="O33" s="32"/>
      <c r="P33" s="32"/>
      <c r="Q33" s="32">
        <v>8.6</v>
      </c>
      <c r="R33" s="32">
        <v>76.400000000000006</v>
      </c>
      <c r="S33" s="32">
        <v>5.3</v>
      </c>
      <c r="T33" s="32">
        <v>594.20000000000005</v>
      </c>
      <c r="U33" s="32">
        <v>305.39999999999998</v>
      </c>
      <c r="V33" s="32">
        <v>22.8</v>
      </c>
      <c r="W33" s="32">
        <v>41.9</v>
      </c>
      <c r="X33" s="32">
        <v>58.1</v>
      </c>
      <c r="Y33" s="32"/>
      <c r="Z33" s="32">
        <v>6.7</v>
      </c>
      <c r="AA33" s="32">
        <v>9.1999999999999993</v>
      </c>
      <c r="AB33" s="32"/>
      <c r="AC33" s="32"/>
      <c r="AD33" s="32">
        <v>923</v>
      </c>
      <c r="AE33" s="31">
        <f t="shared" si="4"/>
        <v>2576</v>
      </c>
      <c r="AF33" s="31">
        <f t="shared" si="2"/>
        <v>-315.29999999999973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77.099999999999994</v>
      </c>
      <c r="N34" s="35">
        <v>447.3</v>
      </c>
      <c r="O34" s="35" t="s">
        <v>161</v>
      </c>
      <c r="P34" s="35" t="s">
        <v>161</v>
      </c>
      <c r="Q34" s="35">
        <v>8.6</v>
      </c>
      <c r="R34" s="35">
        <v>76.400000000000006</v>
      </c>
      <c r="S34" s="35">
        <v>5.3</v>
      </c>
      <c r="T34" s="35">
        <v>713.9</v>
      </c>
      <c r="U34" s="35">
        <v>448.7</v>
      </c>
      <c r="V34" s="35">
        <v>22.8</v>
      </c>
      <c r="W34" s="35">
        <v>41.9</v>
      </c>
      <c r="X34" s="35">
        <v>58.1</v>
      </c>
      <c r="Y34" s="35" t="s">
        <v>161</v>
      </c>
      <c r="Z34" s="35">
        <v>6.6</v>
      </c>
      <c r="AA34" s="35">
        <v>9.1999999999999993</v>
      </c>
      <c r="AB34" s="35" t="s">
        <v>161</v>
      </c>
      <c r="AC34" s="35" t="s">
        <v>161</v>
      </c>
      <c r="AD34" s="35">
        <v>923</v>
      </c>
      <c r="AE34" s="34">
        <f t="shared" si="4"/>
        <v>2838.8999999999996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59.5</v>
      </c>
      <c r="N35" s="32">
        <v>122.1</v>
      </c>
      <c r="O35" s="32" t="s">
        <v>161</v>
      </c>
      <c r="P35" s="32">
        <v>3.8</v>
      </c>
      <c r="Q35" s="32" t="s">
        <v>161</v>
      </c>
      <c r="R35" s="32">
        <v>4.2</v>
      </c>
      <c r="S35" s="32" t="s">
        <v>161</v>
      </c>
      <c r="T35" s="32">
        <v>326.5</v>
      </c>
      <c r="U35" s="32">
        <v>177.6</v>
      </c>
      <c r="V35" s="32">
        <v>48.6</v>
      </c>
      <c r="W35" s="32">
        <v>19.5</v>
      </c>
      <c r="X35" s="32" t="s">
        <v>161</v>
      </c>
      <c r="Y35" s="32" t="s">
        <v>161</v>
      </c>
      <c r="Z35" s="32" t="s">
        <v>161</v>
      </c>
      <c r="AA35" s="32" t="s">
        <v>161</v>
      </c>
      <c r="AB35" s="32">
        <v>0.3</v>
      </c>
      <c r="AC35" s="32">
        <v>1.5</v>
      </c>
      <c r="AD35" s="32">
        <v>33.299999999999997</v>
      </c>
      <c r="AE35" s="31">
        <f t="shared" si="4"/>
        <v>796.9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-8.5</v>
      </c>
      <c r="N36" s="32">
        <v>-188.9</v>
      </c>
      <c r="O36" s="32" t="s">
        <v>161</v>
      </c>
      <c r="P36" s="32">
        <v>-0.2</v>
      </c>
      <c r="Q36" s="32" t="s">
        <v>161</v>
      </c>
      <c r="R36" s="32">
        <v>-76.599999999999994</v>
      </c>
      <c r="S36" s="32">
        <v>-1.8</v>
      </c>
      <c r="T36" s="32">
        <v>-111.2</v>
      </c>
      <c r="U36" s="32">
        <v>-333.6</v>
      </c>
      <c r="V36" s="32" t="s">
        <v>161</v>
      </c>
      <c r="W36" s="32">
        <v>-0.1</v>
      </c>
      <c r="X36" s="32" t="s">
        <v>161</v>
      </c>
      <c r="Y36" s="32" t="s">
        <v>161</v>
      </c>
      <c r="Z36" s="32" t="s">
        <v>161</v>
      </c>
      <c r="AA36" s="32" t="s">
        <v>161</v>
      </c>
      <c r="AB36" s="32" t="s">
        <v>161</v>
      </c>
      <c r="AC36" s="32" t="s">
        <v>161</v>
      </c>
      <c r="AD36" s="32">
        <v>-61.1</v>
      </c>
      <c r="AE36" s="31">
        <f t="shared" si="4"/>
        <v>-782</v>
      </c>
      <c r="AF36" s="18"/>
      <c r="AG36" s="22"/>
    </row>
    <row r="37" spans="1:33" s="5" customFormat="1" ht="15" hidden="1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4"/>
        <v/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-2.4</v>
      </c>
      <c r="N38" s="32">
        <v>-1.3</v>
      </c>
      <c r="O38" s="32" t="s">
        <v>161</v>
      </c>
      <c r="P38" s="32">
        <v>-0.1</v>
      </c>
      <c r="Q38" s="32">
        <v>-0.1</v>
      </c>
      <c r="R38" s="32" t="s">
        <v>161</v>
      </c>
      <c r="S38" s="32" t="s">
        <v>161</v>
      </c>
      <c r="T38" s="32">
        <v>-0.5</v>
      </c>
      <c r="U38" s="32">
        <v>-0.5</v>
      </c>
      <c r="V38" s="32" t="s">
        <v>161</v>
      </c>
      <c r="W38" s="32">
        <v>-3.3</v>
      </c>
      <c r="X38" s="32" t="s">
        <v>161</v>
      </c>
      <c r="Y38" s="32" t="s">
        <v>161</v>
      </c>
      <c r="Z38" s="32">
        <v>-0.1</v>
      </c>
      <c r="AA38" s="32">
        <v>-0.1</v>
      </c>
      <c r="AB38" s="32" t="s">
        <v>161</v>
      </c>
      <c r="AC38" s="32" t="s">
        <v>161</v>
      </c>
      <c r="AD38" s="32">
        <v>-104.2</v>
      </c>
      <c r="AE38" s="31">
        <f t="shared" si="4"/>
        <v>-112.6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-1.5</v>
      </c>
      <c r="N39" s="32">
        <v>17</v>
      </c>
      <c r="O39" s="32" t="s">
        <v>161</v>
      </c>
      <c r="P39" s="32">
        <v>-0.9</v>
      </c>
      <c r="Q39" s="32">
        <v>-0.4</v>
      </c>
      <c r="R39" s="32">
        <v>-2.2999999999999998</v>
      </c>
      <c r="S39" s="32">
        <v>-2.1</v>
      </c>
      <c r="T39" s="32">
        <v>7.2</v>
      </c>
      <c r="U39" s="32">
        <v>25.3</v>
      </c>
      <c r="V39" s="32">
        <v>-16</v>
      </c>
      <c r="W39" s="32">
        <v>4.7</v>
      </c>
      <c r="X39" s="32" t="s">
        <v>161</v>
      </c>
      <c r="Y39" s="32" t="s">
        <v>161</v>
      </c>
      <c r="Z39" s="32">
        <v>-5.6</v>
      </c>
      <c r="AA39" s="32">
        <v>-1.2</v>
      </c>
      <c r="AB39" s="32" t="s">
        <v>161</v>
      </c>
      <c r="AC39" s="32" t="s">
        <v>161</v>
      </c>
      <c r="AD39" s="32" t="s">
        <v>161</v>
      </c>
      <c r="AE39" s="31">
        <f t="shared" si="4"/>
        <v>24.2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 t="s">
        <v>161</v>
      </c>
      <c r="P40" s="32" t="s">
        <v>161</v>
      </c>
      <c r="Q40" s="32" t="s">
        <v>161</v>
      </c>
      <c r="R40" s="32" t="s">
        <v>161</v>
      </c>
      <c r="S40" s="32" t="s">
        <v>161</v>
      </c>
      <c r="T40" s="32" t="s">
        <v>161</v>
      </c>
      <c r="U40" s="32" t="s">
        <v>161</v>
      </c>
      <c r="V40" s="32" t="s">
        <v>161</v>
      </c>
      <c r="W40" s="32" t="s">
        <v>161</v>
      </c>
      <c r="X40" s="32" t="s">
        <v>161</v>
      </c>
      <c r="Y40" s="32" t="s">
        <v>161</v>
      </c>
      <c r="Z40" s="32" t="s">
        <v>161</v>
      </c>
      <c r="AA40" s="32" t="s">
        <v>161</v>
      </c>
      <c r="AB40" s="32" t="s">
        <v>161</v>
      </c>
      <c r="AC40" s="32" t="s">
        <v>161</v>
      </c>
      <c r="AD40" s="32" t="s">
        <v>161</v>
      </c>
      <c r="AE40" s="31" t="str">
        <f t="shared" si="4"/>
        <v/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/>
      <c r="N41" s="32"/>
      <c r="O41" s="32" t="s">
        <v>161</v>
      </c>
      <c r="P41" s="32" t="s">
        <v>161</v>
      </c>
      <c r="Q41" s="32" t="s">
        <v>161</v>
      </c>
      <c r="R41" s="32" t="s">
        <v>161</v>
      </c>
      <c r="S41" s="32" t="s">
        <v>161</v>
      </c>
      <c r="T41" s="32" t="s">
        <v>161</v>
      </c>
      <c r="U41" s="32" t="s">
        <v>161</v>
      </c>
      <c r="V41" s="32" t="s">
        <v>161</v>
      </c>
      <c r="W41" s="32">
        <v>0.1</v>
      </c>
      <c r="X41" s="32" t="s">
        <v>161</v>
      </c>
      <c r="Y41" s="32" t="s">
        <v>161</v>
      </c>
      <c r="Z41" s="32">
        <v>-0.1</v>
      </c>
      <c r="AA41" s="32" t="s">
        <v>161</v>
      </c>
      <c r="AB41" s="32" t="s">
        <v>161</v>
      </c>
      <c r="AC41" s="32" t="s">
        <v>161</v>
      </c>
      <c r="AD41" s="32">
        <v>-0.1</v>
      </c>
      <c r="AE41" s="31">
        <f t="shared" si="4"/>
        <v>-0.1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32">
        <v>124.2</v>
      </c>
      <c r="N42" s="32">
        <v>396.2</v>
      </c>
      <c r="O42" s="32" t="s">
        <v>161</v>
      </c>
      <c r="P42" s="32">
        <v>2.6</v>
      </c>
      <c r="Q42" s="32">
        <v>8.1</v>
      </c>
      <c r="R42" s="32">
        <v>1.7</v>
      </c>
      <c r="S42" s="32">
        <v>1.4</v>
      </c>
      <c r="T42" s="32">
        <v>935.9</v>
      </c>
      <c r="U42" s="32">
        <v>317.49999999999994</v>
      </c>
      <c r="V42" s="32">
        <v>55.4</v>
      </c>
      <c r="W42" s="32">
        <v>62.8</v>
      </c>
      <c r="X42" s="32">
        <v>58.1</v>
      </c>
      <c r="Y42" s="32" t="s">
        <v>161</v>
      </c>
      <c r="Z42" s="32">
        <v>0.9</v>
      </c>
      <c r="AA42" s="32">
        <v>7.9</v>
      </c>
      <c r="AB42" s="32">
        <v>0.3</v>
      </c>
      <c r="AC42" s="32">
        <v>1.5</v>
      </c>
      <c r="AD42" s="32">
        <v>790.9</v>
      </c>
      <c r="AE42" s="31">
        <f t="shared" si="4"/>
        <v>2765.4</v>
      </c>
      <c r="AF42" s="18"/>
      <c r="AG42" s="22"/>
    </row>
    <row r="43" spans="1:33" s="5" customFormat="1" ht="15" customHeight="1" x14ac:dyDescent="0.2">
      <c r="A43" s="96" t="s">
        <v>41</v>
      </c>
      <c r="B43" s="34">
        <v>1907.2</v>
      </c>
      <c r="C43" s="35">
        <v>0</v>
      </c>
      <c r="D43" s="35">
        <v>64.400000000000006</v>
      </c>
      <c r="E43" s="35">
        <v>1001.4</v>
      </c>
      <c r="F43" s="35">
        <v>6</v>
      </c>
      <c r="G43" s="35"/>
      <c r="H43" s="35">
        <v>531.29999999999995</v>
      </c>
      <c r="I43" s="35">
        <v>766.7</v>
      </c>
      <c r="J43" s="35">
        <v>15.9</v>
      </c>
      <c r="K43" s="35"/>
      <c r="L43" s="213">
        <f>IF(SUM(B43:K43)=0,"",SUM(B43:K43))</f>
        <v>4292.8999999999996</v>
      </c>
      <c r="M43" s="35">
        <v>126.6</v>
      </c>
      <c r="N43" s="35">
        <v>397.5</v>
      </c>
      <c r="O43" s="35" t="s">
        <v>161</v>
      </c>
      <c r="P43" s="35">
        <v>2.7</v>
      </c>
      <c r="Q43" s="35">
        <v>8.1999999999999993</v>
      </c>
      <c r="R43" s="35">
        <v>1.7</v>
      </c>
      <c r="S43" s="35">
        <v>1.4</v>
      </c>
      <c r="T43" s="35">
        <v>936.4</v>
      </c>
      <c r="U43" s="35">
        <v>317.99999999999994</v>
      </c>
      <c r="V43" s="35">
        <v>55.4</v>
      </c>
      <c r="W43" s="35">
        <v>66.099999999999994</v>
      </c>
      <c r="X43" s="35">
        <v>58.1</v>
      </c>
      <c r="Y43" s="35" t="s">
        <v>161</v>
      </c>
      <c r="Z43" s="35">
        <v>1</v>
      </c>
      <c r="AA43" s="35">
        <v>8</v>
      </c>
      <c r="AB43" s="35">
        <v>0.3</v>
      </c>
      <c r="AC43" s="35">
        <v>1.5</v>
      </c>
      <c r="AD43" s="35">
        <v>895.1</v>
      </c>
      <c r="AE43" s="34">
        <f t="shared" si="4"/>
        <v>2878</v>
      </c>
      <c r="AF43" s="18"/>
      <c r="AG43" s="39">
        <f>SUM(L7,L8,L9,L11,L13,AE35,AE36,AE37,AE39,AE41)</f>
        <v>4331.8999999999996</v>
      </c>
    </row>
    <row r="44" spans="1:33" s="5" customFormat="1" ht="15" customHeight="1" x14ac:dyDescent="0.2">
      <c r="A44" s="104" t="s">
        <v>42</v>
      </c>
      <c r="B44" s="31"/>
      <c r="C44" s="32">
        <v>0</v>
      </c>
      <c r="D44" s="32">
        <v>46.7</v>
      </c>
      <c r="E44" s="32"/>
      <c r="F44" s="32"/>
      <c r="G44" s="32"/>
      <c r="H44" s="32">
        <v>522.70000000000005</v>
      </c>
      <c r="I44" s="32">
        <v>645.6</v>
      </c>
      <c r="J44" s="32"/>
      <c r="K44" s="32"/>
      <c r="L44" s="214">
        <f t="shared" ref="L44:L52" si="6">IF(SUM(B44:K44)=0,"",SUM(B44:K44))</f>
        <v>1215</v>
      </c>
      <c r="M44" s="32">
        <v>124.2</v>
      </c>
      <c r="N44" s="32">
        <v>396.2</v>
      </c>
      <c r="O44" s="32" t="s">
        <v>161</v>
      </c>
      <c r="P44" s="32">
        <v>2.6</v>
      </c>
      <c r="Q44" s="32">
        <v>8.1</v>
      </c>
      <c r="R44" s="32">
        <v>1.7</v>
      </c>
      <c r="S44" s="32">
        <v>1.4</v>
      </c>
      <c r="T44" s="32">
        <v>816.2</v>
      </c>
      <c r="U44" s="32">
        <v>174.19999999999993</v>
      </c>
      <c r="V44" s="32">
        <v>55.4</v>
      </c>
      <c r="W44" s="32">
        <v>62.8</v>
      </c>
      <c r="X44" s="32">
        <v>58.1</v>
      </c>
      <c r="Y44" s="32" t="s">
        <v>161</v>
      </c>
      <c r="Z44" s="32">
        <v>0.9</v>
      </c>
      <c r="AA44" s="32">
        <v>7.9</v>
      </c>
      <c r="AB44" s="32">
        <v>0.3</v>
      </c>
      <c r="AC44" s="32">
        <v>1.5</v>
      </c>
      <c r="AD44" s="32">
        <v>790.9</v>
      </c>
      <c r="AE44" s="31">
        <f t="shared" si="4"/>
        <v>2502.4</v>
      </c>
      <c r="AF44" s="18"/>
      <c r="AG44" s="37">
        <f t="shared" ref="AG44:AG49" si="7">SUM(L44,AE44)</f>
        <v>3717.4</v>
      </c>
    </row>
    <row r="45" spans="1:33" s="5" customFormat="1" ht="15" customHeight="1" x14ac:dyDescent="0.2">
      <c r="A45" s="104" t="s">
        <v>43</v>
      </c>
      <c r="B45" s="31"/>
      <c r="C45" s="32"/>
      <c r="D45" s="32">
        <v>1</v>
      </c>
      <c r="E45" s="32"/>
      <c r="F45" s="32"/>
      <c r="G45" s="32"/>
      <c r="H45" s="32"/>
      <c r="I45" s="32" t="s">
        <v>161</v>
      </c>
      <c r="J45" s="32"/>
      <c r="K45" s="32"/>
      <c r="L45" s="214">
        <f t="shared" si="6"/>
        <v>1</v>
      </c>
      <c r="M45" s="32"/>
      <c r="N45" s="32">
        <v>0.1</v>
      </c>
      <c r="O45" s="32" t="s">
        <v>161</v>
      </c>
      <c r="P45" s="32" t="s">
        <v>161</v>
      </c>
      <c r="Q45" s="32" t="s">
        <v>161</v>
      </c>
      <c r="R45" s="32" t="s">
        <v>161</v>
      </c>
      <c r="S45" s="32" t="s">
        <v>161</v>
      </c>
      <c r="T45" s="32">
        <v>0.7</v>
      </c>
      <c r="U45" s="32">
        <v>34.300000000000004</v>
      </c>
      <c r="V45" s="32">
        <v>22.8</v>
      </c>
      <c r="W45" s="32" t="s">
        <v>161</v>
      </c>
      <c r="X45" s="32">
        <v>58.1</v>
      </c>
      <c r="Y45" s="32" t="s">
        <v>161</v>
      </c>
      <c r="Z45" s="32" t="s">
        <v>161</v>
      </c>
      <c r="AA45" s="32" t="s">
        <v>161</v>
      </c>
      <c r="AB45" s="32" t="s">
        <v>161</v>
      </c>
      <c r="AC45" s="32" t="s">
        <v>161</v>
      </c>
      <c r="AD45" s="32">
        <v>18.22</v>
      </c>
      <c r="AE45" s="31">
        <f t="shared" si="4"/>
        <v>134.22</v>
      </c>
      <c r="AF45" s="18"/>
      <c r="AG45" s="37">
        <f t="shared" si="7"/>
        <v>135.22</v>
      </c>
    </row>
    <row r="46" spans="1:33" s="5" customFormat="1" ht="15" customHeight="1" x14ac:dyDescent="0.2">
      <c r="A46" s="104" t="s">
        <v>44</v>
      </c>
      <c r="B46" s="31"/>
      <c r="C46" s="32">
        <v>0</v>
      </c>
      <c r="D46" s="32">
        <v>45.7</v>
      </c>
      <c r="E46" s="32"/>
      <c r="F46" s="32"/>
      <c r="G46" s="32"/>
      <c r="H46" s="32">
        <v>522.70000000000005</v>
      </c>
      <c r="I46" s="32">
        <v>645.6</v>
      </c>
      <c r="J46" s="32"/>
      <c r="K46" s="32"/>
      <c r="L46" s="214">
        <f t="shared" si="6"/>
        <v>1214</v>
      </c>
      <c r="M46" s="32">
        <v>124.2</v>
      </c>
      <c r="N46" s="32">
        <v>396.09999999999997</v>
      </c>
      <c r="O46" s="32" t="s">
        <v>161</v>
      </c>
      <c r="P46" s="32">
        <v>2.6</v>
      </c>
      <c r="Q46" s="32">
        <v>8.1</v>
      </c>
      <c r="R46" s="32">
        <v>1.7</v>
      </c>
      <c r="S46" s="32">
        <v>1.4</v>
      </c>
      <c r="T46" s="32">
        <v>815.5</v>
      </c>
      <c r="U46" s="32">
        <v>139.89999999999992</v>
      </c>
      <c r="V46" s="32">
        <v>32.6</v>
      </c>
      <c r="W46" s="32">
        <v>62.8</v>
      </c>
      <c r="X46" s="32" t="s">
        <v>161</v>
      </c>
      <c r="Y46" s="32" t="s">
        <v>161</v>
      </c>
      <c r="Z46" s="32">
        <v>0.9</v>
      </c>
      <c r="AA46" s="32">
        <v>7.9</v>
      </c>
      <c r="AB46" s="32">
        <v>0.3</v>
      </c>
      <c r="AC46" s="32">
        <v>1.5</v>
      </c>
      <c r="AD46" s="32">
        <v>772.7</v>
      </c>
      <c r="AE46" s="31">
        <f t="shared" si="4"/>
        <v>2368.1999999999998</v>
      </c>
      <c r="AF46" s="18"/>
      <c r="AG46" s="37">
        <f t="shared" si="7"/>
        <v>3582.2</v>
      </c>
    </row>
    <row r="47" spans="1:33" s="5" customFormat="1" ht="15" customHeight="1" x14ac:dyDescent="0.2">
      <c r="A47" s="104" t="s">
        <v>45</v>
      </c>
      <c r="B47" s="31"/>
      <c r="C47" s="32">
        <v>0</v>
      </c>
      <c r="D47" s="32"/>
      <c r="E47" s="32"/>
      <c r="F47" s="32"/>
      <c r="G47" s="32"/>
      <c r="H47" s="32"/>
      <c r="I47" s="32" t="s">
        <v>161</v>
      </c>
      <c r="J47" s="32"/>
      <c r="K47" s="32"/>
      <c r="L47" s="214">
        <f>+SUM(B47:K47)</f>
        <v>0</v>
      </c>
      <c r="M47" s="32"/>
      <c r="N47" s="32">
        <v>0.2</v>
      </c>
      <c r="O47" s="32" t="s">
        <v>161</v>
      </c>
      <c r="P47" s="32" t="s">
        <v>161</v>
      </c>
      <c r="Q47" s="32">
        <v>1.3</v>
      </c>
      <c r="R47" s="32" t="s">
        <v>161</v>
      </c>
      <c r="S47" s="32" t="s">
        <v>161</v>
      </c>
      <c r="T47" s="32" t="s">
        <v>161</v>
      </c>
      <c r="U47" s="32"/>
      <c r="V47" s="32">
        <v>0.1</v>
      </c>
      <c r="W47" s="32">
        <v>62.8</v>
      </c>
      <c r="X47" s="32" t="s">
        <v>161</v>
      </c>
      <c r="Y47" s="32" t="s">
        <v>161</v>
      </c>
      <c r="Z47" s="32" t="s">
        <v>161</v>
      </c>
      <c r="AA47" s="32" t="s">
        <v>161</v>
      </c>
      <c r="AB47" s="32" t="s">
        <v>161</v>
      </c>
      <c r="AC47" s="32" t="s">
        <v>161</v>
      </c>
      <c r="AD47" s="32" t="s">
        <v>161</v>
      </c>
      <c r="AE47" s="31">
        <f t="shared" si="4"/>
        <v>64.399999999999991</v>
      </c>
      <c r="AF47" s="18"/>
      <c r="AG47" s="37">
        <f t="shared" si="7"/>
        <v>64.399999999999991</v>
      </c>
    </row>
    <row r="48" spans="1:33" s="5" customFormat="1" ht="15" customHeight="1" collapsed="1" x14ac:dyDescent="0.2">
      <c r="A48" s="104" t="s">
        <v>50</v>
      </c>
      <c r="B48" s="31"/>
      <c r="C48" s="32"/>
      <c r="D48" s="32">
        <v>45.7</v>
      </c>
      <c r="E48" s="32"/>
      <c r="F48" s="32"/>
      <c r="G48" s="32"/>
      <c r="H48" s="32">
        <v>522.70000000000005</v>
      </c>
      <c r="I48" s="32">
        <v>645.6</v>
      </c>
      <c r="J48" s="32"/>
      <c r="K48" s="32"/>
      <c r="L48" s="215">
        <f t="shared" si="6"/>
        <v>1214</v>
      </c>
      <c r="M48" s="32">
        <v>124.2</v>
      </c>
      <c r="N48" s="32">
        <v>395.9</v>
      </c>
      <c r="O48" s="32" t="s">
        <v>161</v>
      </c>
      <c r="P48" s="32">
        <v>2.6</v>
      </c>
      <c r="Q48" s="32">
        <v>6.8</v>
      </c>
      <c r="R48" s="32">
        <v>1.7</v>
      </c>
      <c r="S48" s="32">
        <v>1.4</v>
      </c>
      <c r="T48" s="32">
        <v>815.5</v>
      </c>
      <c r="U48" s="32">
        <v>139.89999999999992</v>
      </c>
      <c r="V48" s="32">
        <v>32.5</v>
      </c>
      <c r="W48" s="32" t="s">
        <v>161</v>
      </c>
      <c r="X48" s="32" t="s">
        <v>161</v>
      </c>
      <c r="Y48" s="32" t="s">
        <v>161</v>
      </c>
      <c r="Z48" s="32">
        <v>0.9</v>
      </c>
      <c r="AA48" s="32">
        <v>7.9</v>
      </c>
      <c r="AB48" s="32">
        <v>0.3</v>
      </c>
      <c r="AC48" s="32">
        <v>1.5</v>
      </c>
      <c r="AD48" s="32">
        <v>772.7</v>
      </c>
      <c r="AE48" s="31">
        <f t="shared" si="4"/>
        <v>2303.8000000000002</v>
      </c>
      <c r="AF48" s="18"/>
      <c r="AG48" s="37">
        <f t="shared" si="7"/>
        <v>3517.8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17.2</v>
      </c>
      <c r="E49" s="35"/>
      <c r="F49" s="35"/>
      <c r="G49" s="35"/>
      <c r="H49" s="35">
        <v>283.5</v>
      </c>
      <c r="I49" s="35">
        <v>7.6</v>
      </c>
      <c r="J49" s="35"/>
      <c r="K49" s="35"/>
      <c r="L49" s="213">
        <f>IF(SUM(B49:K49)=0,"",SUM(B49:K49))</f>
        <v>308.3</v>
      </c>
      <c r="M49" s="35">
        <v>105.7</v>
      </c>
      <c r="N49" s="35">
        <v>0.2</v>
      </c>
      <c r="O49" s="35"/>
      <c r="P49" s="35"/>
      <c r="Q49" s="35">
        <v>3.3</v>
      </c>
      <c r="R49" s="35"/>
      <c r="S49" s="35">
        <v>0.6</v>
      </c>
      <c r="T49" s="35">
        <v>4.9000000000000004</v>
      </c>
      <c r="U49" s="35">
        <v>27.3</v>
      </c>
      <c r="V49" s="35"/>
      <c r="W49" s="35"/>
      <c r="X49" s="35"/>
      <c r="Y49" s="35"/>
      <c r="Z49" s="35">
        <v>0</v>
      </c>
      <c r="AA49" s="35">
        <v>0</v>
      </c>
      <c r="AB49" s="35"/>
      <c r="AC49" s="35">
        <v>1.5</v>
      </c>
      <c r="AD49" s="35">
        <v>300.5</v>
      </c>
      <c r="AE49" s="34">
        <f t="shared" si="4"/>
        <v>444</v>
      </c>
      <c r="AF49" s="21"/>
      <c r="AG49" s="36">
        <f t="shared" si="7"/>
        <v>752.3</v>
      </c>
    </row>
    <row r="50" spans="1:33" s="26" customFormat="1" ht="15" hidden="1" customHeight="1" x14ac:dyDescent="0.2">
      <c r="A50" s="113" t="s">
        <v>178</v>
      </c>
      <c r="B50" s="40"/>
      <c r="C50" s="41"/>
      <c r="D50" s="41"/>
      <c r="E50" s="41"/>
      <c r="F50" s="41"/>
      <c r="G50" s="41"/>
      <c r="H50" s="41"/>
      <c r="I50" s="41" t="s">
        <v>161</v>
      </c>
      <c r="J50" s="41"/>
      <c r="K50" s="41"/>
      <c r="L50" s="214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4"/>
        <v/>
      </c>
      <c r="AF50" s="25"/>
      <c r="AG50" s="42"/>
    </row>
    <row r="51" spans="1:33" s="26" customFormat="1" ht="15" hidden="1" customHeight="1" collapsed="1" x14ac:dyDescent="0.2">
      <c r="A51" s="113" t="s">
        <v>69</v>
      </c>
      <c r="B51" s="40"/>
      <c r="C51" s="41"/>
      <c r="D51" s="41"/>
      <c r="E51" s="41"/>
      <c r="F51" s="41"/>
      <c r="G51" s="41"/>
      <c r="H51" s="41"/>
      <c r="I51" s="41" t="s">
        <v>161</v>
      </c>
      <c r="J51" s="41"/>
      <c r="K51" s="41"/>
      <c r="L51" s="216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4"/>
        <v/>
      </c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15.7</v>
      </c>
      <c r="E52" s="32"/>
      <c r="F52" s="32"/>
      <c r="G52" s="32"/>
      <c r="H52" s="32">
        <v>23.1</v>
      </c>
      <c r="I52" s="32" t="s">
        <v>161</v>
      </c>
      <c r="J52" s="32"/>
      <c r="K52" s="32"/>
      <c r="L52" s="214">
        <f t="shared" si="6"/>
        <v>38.799999999999997</v>
      </c>
      <c r="M52" s="32">
        <v>5.7</v>
      </c>
      <c r="N52" s="32">
        <v>0.6</v>
      </c>
      <c r="O52" s="32"/>
      <c r="P52" s="32"/>
      <c r="Q52" s="32">
        <v>0.1</v>
      </c>
      <c r="R52" s="32"/>
      <c r="S52" s="32">
        <v>0.2</v>
      </c>
      <c r="T52" s="32">
        <v>8.3000000000000007</v>
      </c>
      <c r="U52" s="32">
        <v>7.7</v>
      </c>
      <c r="V52" s="32"/>
      <c r="W52" s="32"/>
      <c r="X52" s="32"/>
      <c r="Y52" s="32"/>
      <c r="Z52" s="32">
        <v>0</v>
      </c>
      <c r="AA52" s="32">
        <v>0.1</v>
      </c>
      <c r="AB52" s="32"/>
      <c r="AC52" s="32"/>
      <c r="AD52" s="32">
        <v>230.1</v>
      </c>
      <c r="AE52" s="31">
        <f t="shared" si="4"/>
        <v>252.8</v>
      </c>
      <c r="AF52" s="18"/>
      <c r="AG52" s="33">
        <f>SUM(L52,AE52)</f>
        <v>291.60000000000002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1"/>
      <c r="J53" s="41"/>
      <c r="K53" s="44"/>
      <c r="L53" s="216"/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4"/>
        <v/>
      </c>
      <c r="AF53" s="25"/>
      <c r="AG53" s="42"/>
    </row>
    <row r="54" spans="1:33" s="26" customFormat="1" ht="15" hidden="1" customHeight="1" x14ac:dyDescent="0.2">
      <c r="A54" s="53" t="s">
        <v>198</v>
      </c>
      <c r="B54" s="43"/>
      <c r="C54" s="41"/>
      <c r="D54" s="44"/>
      <c r="E54" s="44"/>
      <c r="F54" s="44"/>
      <c r="G54" s="41"/>
      <c r="H54" s="44"/>
      <c r="I54" s="41"/>
      <c r="J54" s="41"/>
      <c r="K54" s="44"/>
      <c r="L54" s="216"/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4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1"/>
      <c r="J55" s="41"/>
      <c r="K55" s="44"/>
      <c r="L55" s="216"/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4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1"/>
      <c r="J56" s="41"/>
      <c r="K56" s="44"/>
      <c r="L56" s="216"/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4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161</v>
      </c>
      <c r="J57" s="32"/>
      <c r="K57" s="32"/>
      <c r="L57" s="214" t="str">
        <f t="shared" ref="L57:L62" si="8">IF(SUM(B57:K57)=0,"",SUM(B57:K57))</f>
        <v/>
      </c>
      <c r="M57" s="32"/>
      <c r="N57" s="32">
        <v>389.59999999999997</v>
      </c>
      <c r="O57" s="32"/>
      <c r="P57" s="32">
        <v>2.6</v>
      </c>
      <c r="Q57" s="32"/>
      <c r="R57" s="32">
        <v>1.7</v>
      </c>
      <c r="S57" s="32">
        <v>0.5</v>
      </c>
      <c r="T57" s="32">
        <v>629.80000000000007</v>
      </c>
      <c r="U57" s="32">
        <v>0.9</v>
      </c>
      <c r="V57" s="32"/>
      <c r="W57" s="32"/>
      <c r="X57" s="32"/>
      <c r="Y57" s="32"/>
      <c r="Z57" s="32">
        <v>0.9</v>
      </c>
      <c r="AA57" s="32">
        <v>6.3</v>
      </c>
      <c r="AB57" s="32"/>
      <c r="AC57" s="32"/>
      <c r="AD57" s="32"/>
      <c r="AE57" s="31">
        <f t="shared" si="4"/>
        <v>1032.3000000000002</v>
      </c>
      <c r="AF57" s="18"/>
      <c r="AG57" s="33">
        <f>SUM(L57,AE57)</f>
        <v>1032.3000000000002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216" t="str">
        <f t="shared" si="8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4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216" t="str">
        <f t="shared" si="8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4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216" t="str">
        <f t="shared" si="8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4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216" t="str">
        <f t="shared" si="8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4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/>
      <c r="D62" s="32">
        <v>12.8</v>
      </c>
      <c r="E62" s="32"/>
      <c r="F62" s="32"/>
      <c r="G62" s="32"/>
      <c r="H62" s="32">
        <v>181.1</v>
      </c>
      <c r="I62" s="32">
        <v>638</v>
      </c>
      <c r="J62" s="32"/>
      <c r="K62" s="32"/>
      <c r="L62" s="214">
        <f t="shared" si="8"/>
        <v>831.9</v>
      </c>
      <c r="M62" s="32">
        <v>12.8</v>
      </c>
      <c r="N62" s="32">
        <v>0.3</v>
      </c>
      <c r="O62" s="32"/>
      <c r="P62" s="32"/>
      <c r="Q62" s="32"/>
      <c r="R62" s="32"/>
      <c r="S62" s="32">
        <v>0.1</v>
      </c>
      <c r="T62" s="32">
        <v>14.9</v>
      </c>
      <c r="U62" s="32">
        <v>103.1</v>
      </c>
      <c r="V62" s="32">
        <v>32.5</v>
      </c>
      <c r="W62" s="32"/>
      <c r="X62" s="32"/>
      <c r="Y62" s="32"/>
      <c r="Z62" s="32">
        <v>0</v>
      </c>
      <c r="AA62" s="32">
        <v>0.2</v>
      </c>
      <c r="AB62" s="32">
        <v>0.3</v>
      </c>
      <c r="AC62" s="32"/>
      <c r="AD62" s="32">
        <v>217.6</v>
      </c>
      <c r="AE62" s="31">
        <f t="shared" si="4"/>
        <v>381.79999999999995</v>
      </c>
      <c r="AF62" s="18"/>
      <c r="AG62" s="33">
        <f>SUM(L62,AE62)</f>
        <v>1213.6999999999998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161</v>
      </c>
      <c r="J63" s="41"/>
      <c r="K63" s="41"/>
      <c r="L63" s="216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4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161</v>
      </c>
      <c r="J64" s="41"/>
      <c r="K64" s="41"/>
      <c r="L64" s="216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4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161</v>
      </c>
      <c r="J65" s="41"/>
      <c r="K65" s="41"/>
      <c r="L65" s="216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4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161</v>
      </c>
      <c r="J66" s="41"/>
      <c r="K66" s="41"/>
      <c r="L66" s="216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4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161</v>
      </c>
      <c r="J67" s="41"/>
      <c r="K67" s="41"/>
      <c r="L67" s="216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4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161</v>
      </c>
      <c r="J68" s="41"/>
      <c r="K68" s="41"/>
      <c r="L68" s="216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4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161</v>
      </c>
      <c r="J69" s="41"/>
      <c r="K69" s="41"/>
      <c r="L69" s="216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4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161</v>
      </c>
      <c r="J70" s="41"/>
      <c r="K70" s="41"/>
      <c r="L70" s="216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4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161</v>
      </c>
      <c r="J71" s="41"/>
      <c r="K71" s="41"/>
      <c r="L71" s="216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4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161</v>
      </c>
      <c r="J72" s="41"/>
      <c r="K72" s="41"/>
      <c r="L72" s="216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4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1" t="s">
        <v>161</v>
      </c>
      <c r="J73" s="41"/>
      <c r="K73" s="44"/>
      <c r="L73" s="216"/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4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161</v>
      </c>
      <c r="J74" s="41"/>
      <c r="K74" s="41"/>
      <c r="L74" s="216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4"/>
        <v/>
      </c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/>
      <c r="E75" s="32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80" si="9">IF(SUM(B75:K75)=0,"",SUM(B75:K75))</f>
        <v>35</v>
      </c>
      <c r="M75" s="32"/>
      <c r="N75" s="32">
        <v>5.2</v>
      </c>
      <c r="O75" s="32"/>
      <c r="P75" s="32"/>
      <c r="Q75" s="32"/>
      <c r="R75" s="32"/>
      <c r="S75" s="32"/>
      <c r="T75" s="32">
        <v>157.6</v>
      </c>
      <c r="U75" s="32">
        <v>0.9</v>
      </c>
      <c r="V75" s="32"/>
      <c r="W75" s="32"/>
      <c r="X75" s="32"/>
      <c r="Y75" s="32"/>
      <c r="Z75" s="32">
        <v>0</v>
      </c>
      <c r="AA75" s="32">
        <v>1.3</v>
      </c>
      <c r="AB75" s="32"/>
      <c r="AC75" s="32"/>
      <c r="AD75" s="32">
        <v>24.5</v>
      </c>
      <c r="AE75" s="31">
        <f>IF(SUM(M75:AD75)=0,"",SUM(M75:AD75))</f>
        <v>189.5</v>
      </c>
      <c r="AF75" s="18"/>
      <c r="AG75" s="33">
        <f>SUM(L75,AE75)</f>
        <v>224.5</v>
      </c>
    </row>
    <row r="76" spans="1:33" s="26" customFormat="1" ht="15" hidden="1" customHeight="1" x14ac:dyDescent="0.2">
      <c r="A76" s="52" t="s">
        <v>216</v>
      </c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216" t="str">
        <f t="shared" si="9"/>
        <v/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0" t="str">
        <f t="shared" si="4"/>
        <v/>
      </c>
      <c r="AF76" s="25"/>
      <c r="AG76" s="42"/>
    </row>
    <row r="77" spans="1:33" s="26" customFormat="1" ht="15" hidden="1" customHeight="1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 t="str">
        <f t="shared" si="9"/>
        <v/>
      </c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7"/>
      <c r="AF77" s="219"/>
      <c r="AG77" s="220"/>
    </row>
    <row r="78" spans="1:33" s="26" customFormat="1" ht="15" hidden="1" customHeight="1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 t="str">
        <f t="shared" si="9"/>
        <v/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7"/>
      <c r="AF78" s="219"/>
      <c r="AG78" s="220"/>
    </row>
    <row r="79" spans="1:33" s="26" customFormat="1" ht="15" hidden="1" customHeight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7"/>
      <c r="AF79" s="219"/>
      <c r="AG79" s="220"/>
    </row>
    <row r="80" spans="1:33" s="26" customFormat="1" ht="1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216" t="str">
        <f t="shared" si="9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4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161</v>
      </c>
      <c r="J81" s="57"/>
      <c r="K81" s="57"/>
      <c r="L81" s="215" t="str">
        <f t="shared" ref="L81" si="10">IF(SUM(B81:K81)=0,"",SUM(B81:K81))</f>
        <v/>
      </c>
      <c r="M81" s="57"/>
      <c r="N81" s="57">
        <v>0</v>
      </c>
      <c r="O81" s="57"/>
      <c r="P81" s="57"/>
      <c r="Q81" s="57">
        <v>3.4</v>
      </c>
      <c r="R81" s="57"/>
      <c r="S81" s="57"/>
      <c r="T81" s="57"/>
      <c r="U81" s="57"/>
      <c r="V81" s="57"/>
      <c r="W81" s="57"/>
      <c r="X81" s="57"/>
      <c r="Y81" s="57"/>
      <c r="Z81" s="57">
        <v>0</v>
      </c>
      <c r="AA81" s="57"/>
      <c r="AB81" s="57"/>
      <c r="AC81" s="57"/>
      <c r="AD81" s="57"/>
      <c r="AE81" s="38">
        <f t="shared" si="4"/>
        <v>3.4</v>
      </c>
      <c r="AF81" s="58"/>
      <c r="AG81" s="38">
        <f>SUM(L81,AE81)</f>
        <v>3.4</v>
      </c>
    </row>
  </sheetData>
  <mergeCells count="14"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AA4:AA5"/>
    <mergeCell ref="AE4:AE5"/>
    <mergeCell ref="T4:T5"/>
    <mergeCell ref="U4:U5"/>
  </mergeCells>
  <pageMargins left="0.7" right="0.7" top="0.75" bottom="0.75" header="0.3" footer="0.3"/>
  <ignoredErrors>
    <ignoredError sqref="AG43" calculatedColumn="1"/>
    <ignoredError sqref="L47" formula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6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54" s="5" customFormat="1" ht="15" customHeight="1" x14ac:dyDescent="0.2">
      <c r="A4" s="15" t="s">
        <v>134</v>
      </c>
      <c r="B4" s="248" t="s">
        <v>16</v>
      </c>
      <c r="C4" s="59" t="s">
        <v>23</v>
      </c>
      <c r="D4" s="59" t="s">
        <v>17</v>
      </c>
      <c r="E4" s="59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30" t="s">
        <v>25</v>
      </c>
      <c r="P4" s="130" t="s">
        <v>131</v>
      </c>
      <c r="Q4" s="130" t="s">
        <v>28</v>
      </c>
      <c r="R4" s="130" t="s">
        <v>29</v>
      </c>
      <c r="S4" s="130" t="s">
        <v>172</v>
      </c>
      <c r="T4" s="256" t="s">
        <v>173</v>
      </c>
      <c r="U4" s="256" t="s">
        <v>174</v>
      </c>
      <c r="V4" s="130" t="s">
        <v>66</v>
      </c>
      <c r="W4" s="130" t="s">
        <v>31</v>
      </c>
      <c r="X4" s="130" t="s">
        <v>17</v>
      </c>
      <c r="Y4" s="130" t="s">
        <v>17</v>
      </c>
      <c r="Z4" s="256" t="s">
        <v>65</v>
      </c>
      <c r="AA4" s="256" t="s">
        <v>175</v>
      </c>
      <c r="AB4" s="132" t="s">
        <v>67</v>
      </c>
      <c r="AC4" s="130" t="s">
        <v>23</v>
      </c>
      <c r="AD4" s="129" t="s">
        <v>35</v>
      </c>
      <c r="AE4" s="252" t="s">
        <v>38</v>
      </c>
      <c r="AF4" s="247"/>
      <c r="AG4" s="48" t="s">
        <v>38</v>
      </c>
    </row>
    <row r="5" spans="1:54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34" t="s">
        <v>26</v>
      </c>
      <c r="P5" s="134" t="s">
        <v>27</v>
      </c>
      <c r="Q5" s="134" t="s">
        <v>1</v>
      </c>
      <c r="R5" s="134" t="s">
        <v>2</v>
      </c>
      <c r="S5" s="134" t="s">
        <v>30</v>
      </c>
      <c r="T5" s="257"/>
      <c r="U5" s="257"/>
      <c r="V5" s="134" t="s">
        <v>16</v>
      </c>
      <c r="W5" s="134" t="s">
        <v>70</v>
      </c>
      <c r="X5" s="134" t="s">
        <v>32</v>
      </c>
      <c r="Y5" s="134" t="s">
        <v>33</v>
      </c>
      <c r="Z5" s="257"/>
      <c r="AA5" s="257"/>
      <c r="AB5" s="135" t="s">
        <v>23</v>
      </c>
      <c r="AC5" s="134" t="s">
        <v>34</v>
      </c>
      <c r="AD5" s="136" t="s">
        <v>36</v>
      </c>
      <c r="AE5" s="253"/>
      <c r="AF5" s="247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54" s="6" customFormat="1" ht="15" customHeight="1" x14ac:dyDescent="0.2">
      <c r="A7" s="50" t="s">
        <v>3</v>
      </c>
      <c r="B7" s="71" t="s">
        <v>161</v>
      </c>
      <c r="C7" s="71" t="s">
        <v>161</v>
      </c>
      <c r="D7" s="71" t="s">
        <v>161</v>
      </c>
      <c r="E7" s="71">
        <v>630.4</v>
      </c>
      <c r="F7" s="71">
        <v>9.6</v>
      </c>
      <c r="G7" s="71"/>
      <c r="H7" s="71">
        <v>560.09999999999991</v>
      </c>
      <c r="I7" s="71">
        <v>750.6</v>
      </c>
      <c r="J7" s="71">
        <v>23.299999999999997</v>
      </c>
      <c r="K7" s="71">
        <v>1.3</v>
      </c>
      <c r="L7" s="213">
        <f>IF(SUM(B7:K7)=0,"",SUM(B7:K7))</f>
        <v>1975.2999999999997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72">
        <v>1177.4000000000001</v>
      </c>
      <c r="C8" s="72">
        <v>0.1</v>
      </c>
      <c r="D8" s="72">
        <v>71.5</v>
      </c>
      <c r="E8" s="72" t="s">
        <v>161</v>
      </c>
      <c r="F8" s="72" t="s">
        <v>161</v>
      </c>
      <c r="G8" s="72"/>
      <c r="H8" s="72" t="s">
        <v>161</v>
      </c>
      <c r="I8" s="72" t="s">
        <v>161</v>
      </c>
      <c r="J8" s="72"/>
      <c r="K8" s="72"/>
      <c r="L8" s="214">
        <f t="shared" ref="L8:L29" si="0">IF(SUM(B8:K8)=0,"",SUM(B8:K8))</f>
        <v>1249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71" t="s">
        <v>161</v>
      </c>
      <c r="C9" s="71" t="s">
        <v>161</v>
      </c>
      <c r="D9" s="71" t="s">
        <v>161</v>
      </c>
      <c r="E9" s="71" t="s">
        <v>161</v>
      </c>
      <c r="F9" s="71" t="s">
        <v>161</v>
      </c>
      <c r="G9" s="71"/>
      <c r="H9" s="71" t="s">
        <v>161</v>
      </c>
      <c r="I9" s="71" t="s">
        <v>161</v>
      </c>
      <c r="J9" s="71"/>
      <c r="K9" s="71"/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72">
        <v>-0.4</v>
      </c>
      <c r="C10" s="72" t="s">
        <v>161</v>
      </c>
      <c r="D10" s="72">
        <v>-0.6</v>
      </c>
      <c r="E10" s="72" t="s">
        <v>161</v>
      </c>
      <c r="F10" s="72" t="s">
        <v>161</v>
      </c>
      <c r="G10" s="72"/>
      <c r="H10" s="72" t="s">
        <v>161</v>
      </c>
      <c r="I10" s="72" t="s">
        <v>161</v>
      </c>
      <c r="J10" s="72"/>
      <c r="K10" s="72"/>
      <c r="L10" s="214">
        <f t="shared" si="0"/>
        <v>-1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71">
        <v>170.7</v>
      </c>
      <c r="C11" s="71" t="s">
        <v>161</v>
      </c>
      <c r="D11" s="71" t="s">
        <v>161</v>
      </c>
      <c r="E11" s="71" t="s">
        <v>161</v>
      </c>
      <c r="F11" s="71" t="s">
        <v>161</v>
      </c>
      <c r="G11" s="71"/>
      <c r="H11" s="71" t="s">
        <v>161</v>
      </c>
      <c r="I11" s="71" t="s">
        <v>161</v>
      </c>
      <c r="J11" s="71"/>
      <c r="K11" s="71"/>
      <c r="L11" s="214">
        <f t="shared" si="0"/>
        <v>170.7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72" t="s">
        <v>161</v>
      </c>
      <c r="C12" s="72" t="s">
        <v>161</v>
      </c>
      <c r="D12" s="72" t="s">
        <v>161</v>
      </c>
      <c r="E12" s="72">
        <v>-10.5</v>
      </c>
      <c r="F12" s="72" t="s">
        <v>161</v>
      </c>
      <c r="G12" s="72"/>
      <c r="H12" s="72" t="s">
        <v>161</v>
      </c>
      <c r="I12" s="72" t="s">
        <v>161</v>
      </c>
      <c r="J12" s="72"/>
      <c r="K12" s="72"/>
      <c r="L12" s="214">
        <f t="shared" si="0"/>
        <v>-10.5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71" t="s">
        <v>161</v>
      </c>
      <c r="C13" s="71" t="s">
        <v>161</v>
      </c>
      <c r="D13" s="71">
        <v>-0.2</v>
      </c>
      <c r="E13" s="71" t="s">
        <v>161</v>
      </c>
      <c r="F13" s="71" t="s">
        <v>161</v>
      </c>
      <c r="G13" s="71"/>
      <c r="H13" s="71" t="s">
        <v>161</v>
      </c>
      <c r="I13" s="71" t="s">
        <v>161</v>
      </c>
      <c r="J13" s="71"/>
      <c r="K13" s="71"/>
      <c r="L13" s="214">
        <f t="shared" si="0"/>
        <v>-0.2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76">
        <v>1347.7</v>
      </c>
      <c r="C14" s="76">
        <v>0.1</v>
      </c>
      <c r="D14" s="76">
        <v>70.7</v>
      </c>
      <c r="E14" s="76">
        <v>619.9</v>
      </c>
      <c r="F14" s="76">
        <v>9.6</v>
      </c>
      <c r="G14" s="76"/>
      <c r="H14" s="76">
        <v>560.09999999999991</v>
      </c>
      <c r="I14" s="76">
        <v>750.6</v>
      </c>
      <c r="J14" s="76">
        <v>23.299999999999997</v>
      </c>
      <c r="K14" s="76">
        <v>1.3</v>
      </c>
      <c r="L14" s="215">
        <f t="shared" si="0"/>
        <v>3383.3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-1347.7</v>
      </c>
      <c r="C15" s="35"/>
      <c r="D15" s="35"/>
      <c r="E15" s="35"/>
      <c r="F15" s="35"/>
      <c r="G15" s="35"/>
      <c r="H15" s="35"/>
      <c r="I15" s="35" t="s">
        <v>161</v>
      </c>
      <c r="J15" s="35"/>
      <c r="K15" s="35"/>
      <c r="L15" s="213">
        <f>IF(SUM(B15:K15)=0,"",SUM(B15:K15))</f>
        <v>-1347.7</v>
      </c>
      <c r="M15" s="35">
        <v>62.2</v>
      </c>
      <c r="N15" s="73">
        <v>352.7</v>
      </c>
      <c r="O15" s="73" t="s">
        <v>161</v>
      </c>
      <c r="P15" s="73" t="s">
        <v>161</v>
      </c>
      <c r="Q15" s="73">
        <v>8.4</v>
      </c>
      <c r="R15" s="73">
        <v>51.9</v>
      </c>
      <c r="S15" s="73">
        <v>2.8</v>
      </c>
      <c r="T15" s="73">
        <v>440.1</v>
      </c>
      <c r="U15" s="73">
        <v>297.2</v>
      </c>
      <c r="V15" s="73">
        <v>18.600000000000001</v>
      </c>
      <c r="W15" s="73">
        <v>27.1</v>
      </c>
      <c r="X15" s="73">
        <v>43.9</v>
      </c>
      <c r="Y15" s="73" t="s">
        <v>161</v>
      </c>
      <c r="Z15" s="35"/>
      <c r="AA15" s="35"/>
      <c r="AB15" s="35"/>
      <c r="AC15" s="35"/>
      <c r="AD15" s="35"/>
      <c r="AE15" s="34">
        <f t="shared" ref="AE15:AE30" si="1">IF(SUM(M15:AD15)=0,"",SUM(M15:AD15))</f>
        <v>1304.8999999999999</v>
      </c>
      <c r="AF15" s="34">
        <f t="shared" ref="AF15:AF33" si="2">IF(SUM(L15,AE15)=0,"",SUM(L15,AE15))</f>
        <v>-42.800000000000182</v>
      </c>
      <c r="AG15" s="23"/>
      <c r="AI15" s="8"/>
    </row>
    <row r="16" spans="1:54" s="5" customFormat="1" ht="15" customHeight="1" collapsed="1" x14ac:dyDescent="0.2">
      <c r="A16" s="51" t="s">
        <v>129</v>
      </c>
      <c r="B16" s="31"/>
      <c r="C16" s="32"/>
      <c r="D16" s="32">
        <v>-19.5</v>
      </c>
      <c r="E16" s="74">
        <v>-619.9</v>
      </c>
      <c r="F16" s="74">
        <v>-9.6</v>
      </c>
      <c r="G16" s="32"/>
      <c r="H16" s="32">
        <v>-1.2</v>
      </c>
      <c r="I16" s="32">
        <v>-35.4</v>
      </c>
      <c r="J16" s="32"/>
      <c r="K16" s="32"/>
      <c r="L16" s="214">
        <f t="shared" si="0"/>
        <v>-685.6</v>
      </c>
      <c r="M16" s="32"/>
      <c r="N16" s="32"/>
      <c r="O16" s="32"/>
      <c r="P16" s="32"/>
      <c r="Q16" s="32"/>
      <c r="R16" s="32"/>
      <c r="S16" s="32"/>
      <c r="T16" s="32">
        <v>-356.1</v>
      </c>
      <c r="U16" s="32">
        <v>-275.89999999999998</v>
      </c>
      <c r="V16" s="32"/>
      <c r="W16" s="32"/>
      <c r="X16" s="32"/>
      <c r="Y16" s="32"/>
      <c r="Z16" s="32"/>
      <c r="AA16" s="32"/>
      <c r="AB16" s="32"/>
      <c r="AC16" s="32"/>
      <c r="AD16" s="32">
        <v>820</v>
      </c>
      <c r="AE16" s="31">
        <f t="shared" si="1"/>
        <v>188</v>
      </c>
      <c r="AF16" s="31">
        <f t="shared" si="2"/>
        <v>-497.6</v>
      </c>
      <c r="AG16" s="23"/>
      <c r="AI16" s="8"/>
    </row>
    <row r="17" spans="1:254" s="5" customFormat="1" ht="15" hidden="1" customHeight="1" outlineLevel="1" x14ac:dyDescent="0.2">
      <c r="A17" s="137" t="s">
        <v>179</v>
      </c>
      <c r="B17" s="138"/>
      <c r="C17" s="138"/>
      <c r="D17" s="138">
        <v>-19.5</v>
      </c>
      <c r="E17" s="138"/>
      <c r="F17" s="138"/>
      <c r="G17" s="139"/>
      <c r="H17" s="138"/>
      <c r="I17" s="138"/>
      <c r="J17" s="139"/>
      <c r="K17" s="138"/>
      <c r="L17" s="216">
        <f t="shared" si="0"/>
        <v>-19.5</v>
      </c>
      <c r="M17" s="138"/>
      <c r="N17" s="138"/>
      <c r="O17" s="141"/>
      <c r="P17" s="138"/>
      <c r="Q17" s="138"/>
      <c r="R17" s="138"/>
      <c r="S17" s="138"/>
      <c r="T17" s="139">
        <v>-356.1</v>
      </c>
      <c r="U17" s="139">
        <v>-275.89999999999998</v>
      </c>
      <c r="V17" s="138"/>
      <c r="W17" s="138"/>
      <c r="X17" s="138"/>
      <c r="Y17" s="141"/>
      <c r="Z17" s="138"/>
      <c r="AA17" s="138"/>
      <c r="AB17" s="141"/>
      <c r="AC17" s="141"/>
      <c r="AD17" s="140">
        <v>225.2</v>
      </c>
      <c r="AE17" s="40">
        <f t="shared" si="1"/>
        <v>-406.8</v>
      </c>
      <c r="AF17" s="40">
        <f t="shared" si="2"/>
        <v>-426.3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</row>
    <row r="18" spans="1:254" s="5" customFormat="1" ht="15" hidden="1" customHeight="1" outlineLevel="1" x14ac:dyDescent="0.2">
      <c r="A18" s="137" t="s">
        <v>180</v>
      </c>
      <c r="B18" s="138"/>
      <c r="C18" s="138"/>
      <c r="D18" s="138"/>
      <c r="E18" s="138"/>
      <c r="F18" s="138"/>
      <c r="G18" s="138"/>
      <c r="H18" s="138">
        <v>-1.2</v>
      </c>
      <c r="I18" s="138">
        <v>-35.4</v>
      </c>
      <c r="J18" s="138"/>
      <c r="K18" s="138"/>
      <c r="L18" s="216">
        <f t="shared" si="0"/>
        <v>-36.6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28</v>
      </c>
      <c r="AE18" s="40">
        <f t="shared" si="1"/>
        <v>28</v>
      </c>
      <c r="AF18" s="40">
        <f t="shared" si="2"/>
        <v>-8.6000000000000014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</row>
    <row r="19" spans="1:254" s="5" customFormat="1" ht="15" hidden="1" customHeight="1" outlineLevel="1" x14ac:dyDescent="0.2">
      <c r="A19" s="137" t="s">
        <v>181</v>
      </c>
      <c r="B19" s="138"/>
      <c r="C19" s="138"/>
      <c r="D19" s="138"/>
      <c r="E19" s="138">
        <v>-619.9</v>
      </c>
      <c r="F19" s="138"/>
      <c r="G19" s="138"/>
      <c r="H19" s="138"/>
      <c r="I19" s="138"/>
      <c r="J19" s="138"/>
      <c r="K19" s="138"/>
      <c r="L19" s="216">
        <f t="shared" si="0"/>
        <v>-619.9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557.20000000000005</v>
      </c>
      <c r="AE19" s="40">
        <f t="shared" si="1"/>
        <v>557.20000000000005</v>
      </c>
      <c r="AF19" s="40">
        <f t="shared" si="2"/>
        <v>-62.699999999999932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</row>
    <row r="20" spans="1:254" s="5" customFormat="1" ht="15" hidden="1" customHeight="1" outlineLevel="1" x14ac:dyDescent="0.2">
      <c r="A20" s="137" t="s">
        <v>182</v>
      </c>
      <c r="B20" s="138"/>
      <c r="C20" s="138"/>
      <c r="D20" s="138"/>
      <c r="E20" s="138"/>
      <c r="F20" s="138">
        <v>-9.6</v>
      </c>
      <c r="G20" s="138"/>
      <c r="H20" s="138"/>
      <c r="I20" s="138"/>
      <c r="J20" s="138"/>
      <c r="K20" s="138"/>
      <c r="L20" s="216">
        <f t="shared" si="0"/>
        <v>-9.6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9.6</v>
      </c>
      <c r="AE20" s="40">
        <f t="shared" si="1"/>
        <v>9.6</v>
      </c>
      <c r="AF20" s="40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</row>
    <row r="21" spans="1:254" s="5" customFormat="1" ht="15" hidden="1" customHeight="1" outlineLevel="1" x14ac:dyDescent="0.2">
      <c r="A21" s="137" t="s">
        <v>183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216" t="str">
        <f t="shared" si="0"/>
        <v/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/>
      <c r="AE21" s="40" t="str">
        <f t="shared" si="1"/>
        <v/>
      </c>
      <c r="AF21" s="40" t="str">
        <f t="shared" si="2"/>
        <v/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</row>
    <row r="22" spans="1:254" s="5" customFormat="1" ht="15" customHeight="1" collapsed="1" x14ac:dyDescent="0.2">
      <c r="A22" s="51" t="s">
        <v>82</v>
      </c>
      <c r="B22" s="31"/>
      <c r="C22" s="32"/>
      <c r="D22" s="32"/>
      <c r="E22" s="32"/>
      <c r="F22" s="32"/>
      <c r="G22" s="32"/>
      <c r="H22" s="32">
        <v>-0.7</v>
      </c>
      <c r="I22" s="32">
        <v>-88.8</v>
      </c>
      <c r="J22" s="32"/>
      <c r="K22" s="32"/>
      <c r="L22" s="214">
        <f t="shared" si="0"/>
        <v>-89.5</v>
      </c>
      <c r="M22" s="32"/>
      <c r="N22" s="32"/>
      <c r="O22" s="32"/>
      <c r="P22" s="32"/>
      <c r="Q22" s="32"/>
      <c r="R22" s="32"/>
      <c r="S22" s="32"/>
      <c r="T22" s="32">
        <v>-0.5</v>
      </c>
      <c r="U22" s="32">
        <v>-0.8</v>
      </c>
      <c r="V22" s="32"/>
      <c r="W22" s="32"/>
      <c r="X22" s="32"/>
      <c r="Y22" s="32"/>
      <c r="Z22" s="32"/>
      <c r="AA22" s="32">
        <v>0</v>
      </c>
      <c r="AB22" s="32"/>
      <c r="AC22" s="32"/>
      <c r="AD22" s="32">
        <v>69.599999999999994</v>
      </c>
      <c r="AE22" s="31">
        <f t="shared" si="1"/>
        <v>68.3</v>
      </c>
      <c r="AF22" s="31">
        <f t="shared" si="2"/>
        <v>-21.200000000000003</v>
      </c>
      <c r="AG22" s="23"/>
    </row>
    <row r="23" spans="1:254" s="5" customFormat="1" ht="15" hidden="1" customHeight="1" outlineLevel="1" x14ac:dyDescent="0.2">
      <c r="A23" s="137" t="s">
        <v>179</v>
      </c>
      <c r="B23" s="138"/>
      <c r="C23" s="138"/>
      <c r="D23" s="138"/>
      <c r="E23" s="138"/>
      <c r="F23" s="138"/>
      <c r="G23" s="139"/>
      <c r="H23" s="138"/>
      <c r="I23" s="138"/>
      <c r="J23" s="139"/>
      <c r="K23" s="138"/>
      <c r="L23" s="216" t="str">
        <f t="shared" si="0"/>
        <v/>
      </c>
      <c r="M23" s="138"/>
      <c r="N23" s="138"/>
      <c r="O23" s="141"/>
      <c r="P23" s="138"/>
      <c r="Q23" s="138"/>
      <c r="R23" s="138"/>
      <c r="S23" s="138"/>
      <c r="T23" s="139">
        <v>-0.5</v>
      </c>
      <c r="U23" s="139">
        <v>-0.8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0.7</v>
      </c>
      <c r="AE23" s="40">
        <f t="shared" si="1"/>
        <v>-0.60000000000000009</v>
      </c>
      <c r="AF23" s="40">
        <f t="shared" si="2"/>
        <v>-0.60000000000000009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</row>
    <row r="24" spans="1:254" s="5" customFormat="1" ht="15" hidden="1" customHeight="1" outlineLevel="1" x14ac:dyDescent="0.2">
      <c r="A24" s="137" t="s">
        <v>180</v>
      </c>
      <c r="B24" s="138"/>
      <c r="C24" s="138"/>
      <c r="D24" s="138"/>
      <c r="E24" s="138"/>
      <c r="F24" s="138"/>
      <c r="G24" s="138"/>
      <c r="H24" s="138">
        <v>-0.7</v>
      </c>
      <c r="I24" s="138">
        <v>-88.8</v>
      </c>
      <c r="J24" s="138"/>
      <c r="K24" s="138"/>
      <c r="L24" s="216">
        <f t="shared" si="0"/>
        <v>-89.5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68.900000000000006</v>
      </c>
      <c r="AE24" s="40">
        <f t="shared" si="1"/>
        <v>68.900000000000006</v>
      </c>
      <c r="AF24" s="40">
        <f t="shared" si="2"/>
        <v>-20.599999999999994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</row>
    <row r="25" spans="1:254" s="5" customFormat="1" ht="15" hidden="1" customHeight="1" outlineLevel="1" x14ac:dyDescent="0.2">
      <c r="A25" s="137" t="s">
        <v>181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/>
      <c r="AE25" s="40" t="str">
        <f t="shared" si="1"/>
        <v/>
      </c>
      <c r="AF25" s="40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</row>
    <row r="26" spans="1:254" s="5" customFormat="1" ht="15" hidden="1" customHeight="1" outlineLevel="1" x14ac:dyDescent="0.2">
      <c r="A26" s="137" t="s">
        <v>182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216" t="str">
        <f t="shared" si="0"/>
        <v/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/>
      <c r="AE26" s="40" t="str">
        <f t="shared" si="1"/>
        <v/>
      </c>
      <c r="AF26" s="40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</row>
    <row r="27" spans="1:254" s="5" customFormat="1" ht="15" hidden="1" customHeight="1" outlineLevel="1" x14ac:dyDescent="0.2">
      <c r="A27" s="137" t="s">
        <v>183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216" t="str">
        <f t="shared" si="0"/>
        <v/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/>
      <c r="AE27" s="40" t="str">
        <f t="shared" si="1"/>
        <v/>
      </c>
      <c r="AF27" s="40" t="str">
        <f t="shared" si="2"/>
        <v/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</row>
    <row r="28" spans="1:254" s="5" customFormat="1" ht="15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>
        <v>-8.1999999999999993</v>
      </c>
      <c r="K28" s="32"/>
      <c r="L28" s="214">
        <f t="shared" si="0"/>
        <v>-8.1999999999999993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8.1999999999999993</v>
      </c>
      <c r="AA28" s="32"/>
      <c r="AB28" s="32"/>
      <c r="AC28" s="32"/>
      <c r="AD28" s="32"/>
      <c r="AE28" s="31">
        <f t="shared" si="1"/>
        <v>8.1999999999999993</v>
      </c>
      <c r="AF28" s="31" t="str">
        <f t="shared" si="2"/>
        <v/>
      </c>
      <c r="AG28" s="23"/>
      <c r="AI28" s="8"/>
    </row>
    <row r="29" spans="1:254" s="5" customFormat="1" ht="15" customHeight="1" x14ac:dyDescent="0.2">
      <c r="A29" s="104" t="s">
        <v>177</v>
      </c>
      <c r="B29" s="31"/>
      <c r="C29" s="32"/>
      <c r="D29" s="32"/>
      <c r="E29" s="32"/>
      <c r="F29" s="32"/>
      <c r="G29" s="32"/>
      <c r="H29" s="32"/>
      <c r="I29" s="32"/>
      <c r="J29" s="32">
        <v>-15.1</v>
      </c>
      <c r="K29" s="32"/>
      <c r="L29" s="214">
        <f t="shared" si="0"/>
        <v>-15.1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15.1</v>
      </c>
      <c r="AB29" s="32"/>
      <c r="AC29" s="32"/>
      <c r="AD29" s="32"/>
      <c r="AE29" s="31">
        <f t="shared" si="1"/>
        <v>15.1</v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104" t="s">
        <v>12</v>
      </c>
      <c r="B30" s="31"/>
      <c r="C30" s="32"/>
      <c r="D30" s="32"/>
      <c r="E30" s="32"/>
      <c r="F30" s="32"/>
      <c r="G30" s="32"/>
      <c r="H30" s="32"/>
      <c r="I30" s="32" t="s">
        <v>161</v>
      </c>
      <c r="J30" s="32"/>
      <c r="K30" s="32"/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 t="s">
        <v>161</v>
      </c>
      <c r="AB30" s="32" t="s">
        <v>161</v>
      </c>
      <c r="AC30" s="32" t="s">
        <v>161</v>
      </c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hidden="1" customHeight="1" x14ac:dyDescent="0.2">
      <c r="A31" s="104" t="s">
        <v>13</v>
      </c>
      <c r="B31" s="31"/>
      <c r="C31" s="32"/>
      <c r="D31" s="32"/>
      <c r="E31" s="32"/>
      <c r="F31" s="32"/>
      <c r="G31" s="32"/>
      <c r="H31" s="32"/>
      <c r="I31" s="32" t="s">
        <v>161</v>
      </c>
      <c r="J31" s="32"/>
      <c r="K31" s="32"/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2"/>
        <v/>
      </c>
      <c r="AG31" s="23"/>
    </row>
    <row r="32" spans="1:254" s="5" customFormat="1" ht="15" hidden="1" customHeight="1" x14ac:dyDescent="0.2">
      <c r="A32" s="104" t="s">
        <v>14</v>
      </c>
      <c r="B32" s="31"/>
      <c r="C32" s="32"/>
      <c r="D32" s="32"/>
      <c r="E32" s="32"/>
      <c r="F32" s="32"/>
      <c r="G32" s="32"/>
      <c r="H32" s="32"/>
      <c r="I32" s="32" t="s">
        <v>161</v>
      </c>
      <c r="J32" s="32"/>
      <c r="K32" s="32"/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4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-1347.7</v>
      </c>
      <c r="C33" s="32"/>
      <c r="D33" s="32">
        <v>-19.5</v>
      </c>
      <c r="E33" s="32">
        <v>-619.9</v>
      </c>
      <c r="F33" s="32">
        <v>-9.6</v>
      </c>
      <c r="G33" s="32"/>
      <c r="H33" s="32">
        <v>-1.8</v>
      </c>
      <c r="I33" s="32">
        <v>-124.2</v>
      </c>
      <c r="J33" s="32">
        <v>-23.299999999999997</v>
      </c>
      <c r="K33" s="32"/>
      <c r="L33" s="215">
        <f t="shared" ref="L33" si="5">IF(SUM(B33:K33)=0,"",SUM(B33:K33))</f>
        <v>-2146</v>
      </c>
      <c r="M33" s="32">
        <v>62.2</v>
      </c>
      <c r="N33" s="32">
        <v>352.7</v>
      </c>
      <c r="O33" s="32"/>
      <c r="P33" s="32"/>
      <c r="Q33" s="32">
        <v>8.4</v>
      </c>
      <c r="R33" s="32">
        <v>51.9</v>
      </c>
      <c r="S33" s="32">
        <v>2.8</v>
      </c>
      <c r="T33" s="32">
        <v>83.5</v>
      </c>
      <c r="U33" s="32">
        <v>20.5</v>
      </c>
      <c r="V33" s="32">
        <v>18.600000000000001</v>
      </c>
      <c r="W33" s="32">
        <v>27.1</v>
      </c>
      <c r="X33" s="32">
        <v>43.9</v>
      </c>
      <c r="Y33" s="32"/>
      <c r="Z33" s="32">
        <v>8.1999999999999993</v>
      </c>
      <c r="AA33" s="32">
        <v>15.1</v>
      </c>
      <c r="AB33" s="32"/>
      <c r="AC33" s="32"/>
      <c r="AD33" s="32">
        <v>889.6</v>
      </c>
      <c r="AE33" s="31">
        <f t="shared" si="4"/>
        <v>1584.5</v>
      </c>
      <c r="AF33" s="31">
        <f t="shared" si="2"/>
        <v>-561.5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62.2</v>
      </c>
      <c r="N34" s="35">
        <v>352.7</v>
      </c>
      <c r="O34" s="35" t="s">
        <v>161</v>
      </c>
      <c r="P34" s="35" t="s">
        <v>161</v>
      </c>
      <c r="Q34" s="35">
        <v>8.4</v>
      </c>
      <c r="R34" s="35">
        <v>51.9</v>
      </c>
      <c r="S34" s="35">
        <v>2.8</v>
      </c>
      <c r="T34" s="35">
        <v>440.1</v>
      </c>
      <c r="U34" s="35">
        <v>297.2</v>
      </c>
      <c r="V34" s="35">
        <v>18.600000000000001</v>
      </c>
      <c r="W34" s="35">
        <v>27.1</v>
      </c>
      <c r="X34" s="35">
        <v>43.9</v>
      </c>
      <c r="Y34" s="35" t="s">
        <v>161</v>
      </c>
      <c r="Z34" s="35">
        <v>8.1999999999999993</v>
      </c>
      <c r="AA34" s="35">
        <v>15.1</v>
      </c>
      <c r="AB34" s="35" t="s">
        <v>161</v>
      </c>
      <c r="AC34" s="35" t="s">
        <v>161</v>
      </c>
      <c r="AD34" s="35">
        <v>889.6</v>
      </c>
      <c r="AE34" s="34">
        <f t="shared" si="4"/>
        <v>2217.7999999999997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69.400000000000006</v>
      </c>
      <c r="N35" s="32">
        <v>172.2</v>
      </c>
      <c r="O35" s="32" t="s">
        <v>161</v>
      </c>
      <c r="P35" s="32">
        <v>1.5</v>
      </c>
      <c r="Q35" s="32" t="s">
        <v>161</v>
      </c>
      <c r="R35" s="32">
        <v>49.6</v>
      </c>
      <c r="S35" s="32" t="s">
        <v>161</v>
      </c>
      <c r="T35" s="32">
        <v>899</v>
      </c>
      <c r="U35" s="32">
        <v>367.1</v>
      </c>
      <c r="V35" s="32">
        <v>24.6</v>
      </c>
      <c r="W35" s="32">
        <v>28.1</v>
      </c>
      <c r="X35" s="32" t="s">
        <v>161</v>
      </c>
      <c r="Y35" s="32"/>
      <c r="Z35" s="32" t="s">
        <v>161</v>
      </c>
      <c r="AA35" s="32" t="s">
        <v>161</v>
      </c>
      <c r="AB35" s="32">
        <v>0.3</v>
      </c>
      <c r="AC35" s="32">
        <v>1</v>
      </c>
      <c r="AD35" s="32">
        <v>41</v>
      </c>
      <c r="AE35" s="31">
        <f t="shared" si="4"/>
        <v>1653.8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>
        <v>-2.6</v>
      </c>
      <c r="N36" s="32">
        <v>-49.8</v>
      </c>
      <c r="O36" s="32" t="s">
        <v>161</v>
      </c>
      <c r="P36" s="32">
        <v>-0.1</v>
      </c>
      <c r="Q36" s="32" t="s">
        <v>161</v>
      </c>
      <c r="R36" s="32">
        <v>-94.9</v>
      </c>
      <c r="S36" s="32">
        <v>-1.8</v>
      </c>
      <c r="T36" s="32">
        <v>-119.7</v>
      </c>
      <c r="U36" s="32">
        <v>-249.4</v>
      </c>
      <c r="V36" s="32" t="s">
        <v>161</v>
      </c>
      <c r="W36" s="32" t="s">
        <v>161</v>
      </c>
      <c r="X36" s="32" t="s">
        <v>161</v>
      </c>
      <c r="Y36" s="32" t="s">
        <v>161</v>
      </c>
      <c r="Z36" s="32" t="s">
        <v>161</v>
      </c>
      <c r="AA36" s="32" t="s">
        <v>161</v>
      </c>
      <c r="AB36" s="32" t="s">
        <v>161</v>
      </c>
      <c r="AC36" s="32" t="s">
        <v>161</v>
      </c>
      <c r="AD36" s="32">
        <v>-1.6</v>
      </c>
      <c r="AE36" s="31">
        <f t="shared" si="4"/>
        <v>-519.90000000000009</v>
      </c>
      <c r="AF36" s="18"/>
      <c r="AG36" s="22"/>
    </row>
    <row r="37" spans="1:33" s="5" customFormat="1" ht="15" hidden="1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4"/>
        <v/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-2.5</v>
      </c>
      <c r="N38" s="32">
        <v>-3.4</v>
      </c>
      <c r="O38" s="32" t="s">
        <v>161</v>
      </c>
      <c r="P38" s="32" t="s">
        <v>161</v>
      </c>
      <c r="Q38" s="32">
        <v>-0.1</v>
      </c>
      <c r="R38" s="32">
        <v>-0.4</v>
      </c>
      <c r="S38" s="32">
        <v>-0.3</v>
      </c>
      <c r="T38" s="32">
        <v>-0.6</v>
      </c>
      <c r="U38" s="32">
        <v>-2.2000000000000002</v>
      </c>
      <c r="V38" s="32" t="s">
        <v>161</v>
      </c>
      <c r="W38" s="32">
        <v>-0.3</v>
      </c>
      <c r="X38" s="32" t="s">
        <v>161</v>
      </c>
      <c r="Y38" s="32" t="s">
        <v>161</v>
      </c>
      <c r="Z38" s="32" t="s">
        <v>161</v>
      </c>
      <c r="AA38" s="32">
        <v>-0.1</v>
      </c>
      <c r="AB38" s="32" t="s">
        <v>161</v>
      </c>
      <c r="AC38" s="32" t="s">
        <v>161</v>
      </c>
      <c r="AD38" s="32">
        <v>-110.7</v>
      </c>
      <c r="AE38" s="31">
        <f t="shared" si="4"/>
        <v>-120.60000000000001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1.8000000000000003</v>
      </c>
      <c r="N39" s="32">
        <v>-31</v>
      </c>
      <c r="O39" s="32" t="s">
        <v>161</v>
      </c>
      <c r="P39" s="32">
        <v>1</v>
      </c>
      <c r="Q39" s="32">
        <v>0.3</v>
      </c>
      <c r="R39" s="32">
        <v>-4.5</v>
      </c>
      <c r="S39" s="32">
        <v>0.6</v>
      </c>
      <c r="T39" s="32">
        <v>-47.1</v>
      </c>
      <c r="U39" s="32">
        <v>32.699999999999996</v>
      </c>
      <c r="V39" s="32">
        <v>11.6</v>
      </c>
      <c r="W39" s="32">
        <v>0.2</v>
      </c>
      <c r="X39" s="32" t="s">
        <v>161</v>
      </c>
      <c r="Y39" s="32" t="s">
        <v>161</v>
      </c>
      <c r="Z39" s="32">
        <v>-0.7</v>
      </c>
      <c r="AA39" s="32">
        <v>-0.5</v>
      </c>
      <c r="AB39" s="32" t="s">
        <v>161</v>
      </c>
      <c r="AC39" s="32" t="s">
        <v>161</v>
      </c>
      <c r="AD39" s="32" t="s">
        <v>161</v>
      </c>
      <c r="AE39" s="31">
        <f t="shared" si="4"/>
        <v>-35.600000000000009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 t="s">
        <v>161</v>
      </c>
      <c r="P40" s="32" t="s">
        <v>161</v>
      </c>
      <c r="Q40" s="32" t="s">
        <v>161</v>
      </c>
      <c r="R40" s="32" t="s">
        <v>161</v>
      </c>
      <c r="S40" s="32" t="s">
        <v>161</v>
      </c>
      <c r="T40" s="32" t="s">
        <v>161</v>
      </c>
      <c r="U40" s="32" t="s">
        <v>161</v>
      </c>
      <c r="V40" s="32" t="s">
        <v>161</v>
      </c>
      <c r="W40" s="32" t="s">
        <v>161</v>
      </c>
      <c r="X40" s="32" t="s">
        <v>161</v>
      </c>
      <c r="Y40" s="32" t="s">
        <v>161</v>
      </c>
      <c r="Z40" s="32" t="s">
        <v>161</v>
      </c>
      <c r="AA40" s="32" t="s">
        <v>161</v>
      </c>
      <c r="AB40" s="32" t="s">
        <v>161</v>
      </c>
      <c r="AC40" s="32" t="s">
        <v>161</v>
      </c>
      <c r="AD40" s="32" t="s">
        <v>161</v>
      </c>
      <c r="AE40" s="31" t="str">
        <f t="shared" si="4"/>
        <v/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-0.1</v>
      </c>
      <c r="N41" s="32"/>
      <c r="O41" s="32" t="s">
        <v>161</v>
      </c>
      <c r="P41" s="32" t="s">
        <v>161</v>
      </c>
      <c r="Q41" s="32" t="s">
        <v>161</v>
      </c>
      <c r="R41" s="32" t="s">
        <v>161</v>
      </c>
      <c r="S41" s="32" t="s">
        <v>161</v>
      </c>
      <c r="T41" s="32">
        <v>-0.1</v>
      </c>
      <c r="U41" s="32">
        <v>-0.1</v>
      </c>
      <c r="V41" s="32" t="s">
        <v>161</v>
      </c>
      <c r="W41" s="32" t="s">
        <v>161</v>
      </c>
      <c r="X41" s="32" t="s">
        <v>161</v>
      </c>
      <c r="Y41" s="32" t="s">
        <v>161</v>
      </c>
      <c r="Z41" s="32" t="s">
        <v>161</v>
      </c>
      <c r="AA41" s="32" t="s">
        <v>161</v>
      </c>
      <c r="AB41" s="32" t="s">
        <v>161</v>
      </c>
      <c r="AC41" s="32" t="s">
        <v>161</v>
      </c>
      <c r="AD41" s="32">
        <v>0.1</v>
      </c>
      <c r="AE41" s="31">
        <f t="shared" si="4"/>
        <v>-0.20000000000000004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128.19999999999999</v>
      </c>
      <c r="N42" s="32">
        <v>440.7</v>
      </c>
      <c r="O42" s="32" t="s">
        <v>161</v>
      </c>
      <c r="P42" s="32">
        <v>2.4</v>
      </c>
      <c r="Q42" s="32">
        <v>8.6</v>
      </c>
      <c r="R42" s="32">
        <v>1.7</v>
      </c>
      <c r="S42" s="32">
        <v>1.3</v>
      </c>
      <c r="T42" s="32">
        <v>1171.6000000000001</v>
      </c>
      <c r="U42" s="32">
        <v>445.29999999999995</v>
      </c>
      <c r="V42" s="32">
        <v>54.8</v>
      </c>
      <c r="W42" s="32">
        <v>55.1</v>
      </c>
      <c r="X42" s="32">
        <v>43.9</v>
      </c>
      <c r="Y42" s="32" t="s">
        <v>161</v>
      </c>
      <c r="Z42" s="32">
        <v>7.5</v>
      </c>
      <c r="AA42" s="32">
        <v>14.5</v>
      </c>
      <c r="AB42" s="32">
        <v>0.3</v>
      </c>
      <c r="AC42" s="32">
        <v>1</v>
      </c>
      <c r="AD42" s="32">
        <v>818.4</v>
      </c>
      <c r="AE42" s="31">
        <f t="shared" si="4"/>
        <v>3195.3000000000006</v>
      </c>
      <c r="AF42" s="18"/>
      <c r="AG42" s="22"/>
    </row>
    <row r="43" spans="1:33" s="5" customFormat="1" ht="15" customHeight="1" x14ac:dyDescent="0.2">
      <c r="A43" s="96" t="s">
        <v>41</v>
      </c>
      <c r="B43" s="78">
        <v>1348.1</v>
      </c>
      <c r="C43" s="73">
        <v>0.1</v>
      </c>
      <c r="D43" s="73">
        <v>71.3</v>
      </c>
      <c r="E43" s="73">
        <v>630.4</v>
      </c>
      <c r="F43" s="73">
        <v>9.6</v>
      </c>
      <c r="G43" s="73"/>
      <c r="H43" s="73">
        <v>560.09999999999991</v>
      </c>
      <c r="I43" s="73">
        <v>750.6</v>
      </c>
      <c r="J43" s="73">
        <v>23.3</v>
      </c>
      <c r="K43" s="73">
        <v>1.3</v>
      </c>
      <c r="L43" s="213">
        <f>IF(SUM(B43:K43)=0,"",SUM(B43:K43))</f>
        <v>3394.7999999999997</v>
      </c>
      <c r="M43" s="35">
        <v>130.69999999999999</v>
      </c>
      <c r="N43" s="35">
        <v>444.09999999999997</v>
      </c>
      <c r="O43" s="35" t="s">
        <v>161</v>
      </c>
      <c r="P43" s="35">
        <v>2.4</v>
      </c>
      <c r="Q43" s="35">
        <v>8.6999999999999993</v>
      </c>
      <c r="R43" s="35">
        <v>2.1</v>
      </c>
      <c r="S43" s="35">
        <v>1.6</v>
      </c>
      <c r="T43" s="35">
        <v>1172.2</v>
      </c>
      <c r="U43" s="35">
        <v>447.49999999999994</v>
      </c>
      <c r="V43" s="35">
        <v>54.8</v>
      </c>
      <c r="W43" s="35">
        <v>55.4</v>
      </c>
      <c r="X43" s="35">
        <v>43.9</v>
      </c>
      <c r="Y43" s="35" t="s">
        <v>161</v>
      </c>
      <c r="Z43" s="35">
        <v>7.5</v>
      </c>
      <c r="AA43" s="35">
        <v>14.6</v>
      </c>
      <c r="AB43" s="35">
        <v>0.3</v>
      </c>
      <c r="AC43" s="35">
        <v>1</v>
      </c>
      <c r="AD43" s="35">
        <v>929.1</v>
      </c>
      <c r="AE43" s="34">
        <f t="shared" si="4"/>
        <v>3315.9000000000005</v>
      </c>
      <c r="AF43" s="18"/>
      <c r="AG43" s="39">
        <f>SUM(L7,L8,L9,L11,L13,AE35,AE36,AE37,AE39,AE41)</f>
        <v>4492.8999999999987</v>
      </c>
    </row>
    <row r="44" spans="1:33" s="5" customFormat="1" ht="15" customHeight="1" x14ac:dyDescent="0.2">
      <c r="A44" s="104" t="s">
        <v>42</v>
      </c>
      <c r="B44" s="79" t="s">
        <v>161</v>
      </c>
      <c r="C44" s="74">
        <v>0.1</v>
      </c>
      <c r="D44" s="74">
        <v>51.2</v>
      </c>
      <c r="E44" s="74" t="s">
        <v>161</v>
      </c>
      <c r="F44" s="74" t="s">
        <v>161</v>
      </c>
      <c r="G44" s="74"/>
      <c r="H44" s="74">
        <v>558.29999999999995</v>
      </c>
      <c r="I44" s="74">
        <v>626.4</v>
      </c>
      <c r="J44" s="74"/>
      <c r="K44" s="74">
        <v>1.3</v>
      </c>
      <c r="L44" s="214">
        <f t="shared" ref="L44:L52" si="6">IF(SUM(B44:K44)=0,"",SUM(B44:K44))</f>
        <v>1237.3</v>
      </c>
      <c r="M44" s="32">
        <v>128.19999999999999</v>
      </c>
      <c r="N44" s="32">
        <v>440.7</v>
      </c>
      <c r="O44" s="32" t="s">
        <v>161</v>
      </c>
      <c r="P44" s="32">
        <v>2.4</v>
      </c>
      <c r="Q44" s="32">
        <v>8.6</v>
      </c>
      <c r="R44" s="32">
        <v>1.7</v>
      </c>
      <c r="S44" s="32">
        <v>1.3</v>
      </c>
      <c r="T44" s="32">
        <v>815.00000000000011</v>
      </c>
      <c r="U44" s="32">
        <v>168.59999999999997</v>
      </c>
      <c r="V44" s="32">
        <v>54.8</v>
      </c>
      <c r="W44" s="32">
        <v>55.1</v>
      </c>
      <c r="X44" s="32">
        <v>43.9</v>
      </c>
      <c r="Y44" s="32" t="s">
        <v>161</v>
      </c>
      <c r="Z44" s="32">
        <v>7.5</v>
      </c>
      <c r="AA44" s="32">
        <v>14.5</v>
      </c>
      <c r="AB44" s="32">
        <v>0.3</v>
      </c>
      <c r="AC44" s="32">
        <v>1</v>
      </c>
      <c r="AD44" s="32">
        <v>818.4</v>
      </c>
      <c r="AE44" s="31">
        <f t="shared" si="4"/>
        <v>2562</v>
      </c>
      <c r="AF44" s="18"/>
      <c r="AG44" s="37">
        <f t="shared" ref="AG44:AG49" si="7">SUM(L44,AE44)</f>
        <v>3799.3</v>
      </c>
    </row>
    <row r="45" spans="1:33" s="5" customFormat="1" ht="15" customHeight="1" x14ac:dyDescent="0.2">
      <c r="A45" s="104" t="s">
        <v>43</v>
      </c>
      <c r="B45" s="79" t="s">
        <v>161</v>
      </c>
      <c r="C45" s="74" t="s">
        <v>161</v>
      </c>
      <c r="D45" s="74">
        <v>1.2</v>
      </c>
      <c r="E45" s="74" t="s">
        <v>161</v>
      </c>
      <c r="F45" s="74" t="s">
        <v>161</v>
      </c>
      <c r="G45" s="74"/>
      <c r="H45" s="74" t="s">
        <v>161</v>
      </c>
      <c r="I45" s="74" t="s">
        <v>161</v>
      </c>
      <c r="J45" s="74"/>
      <c r="K45" s="74"/>
      <c r="L45" s="214">
        <f t="shared" si="6"/>
        <v>1.2</v>
      </c>
      <c r="M45" s="32"/>
      <c r="N45" s="32">
        <v>0.1</v>
      </c>
      <c r="O45" s="32" t="s">
        <v>161</v>
      </c>
      <c r="P45" s="32" t="s">
        <v>161</v>
      </c>
      <c r="Q45" s="32" t="s">
        <v>161</v>
      </c>
      <c r="R45" s="32" t="s">
        <v>161</v>
      </c>
      <c r="S45" s="32" t="s">
        <v>161</v>
      </c>
      <c r="T45" s="32">
        <v>2.2000000000000002</v>
      </c>
      <c r="U45" s="32">
        <v>20.7</v>
      </c>
      <c r="V45" s="32">
        <v>18.600000000000001</v>
      </c>
      <c r="W45" s="32" t="s">
        <v>161</v>
      </c>
      <c r="X45" s="32">
        <v>43.9</v>
      </c>
      <c r="Y45" s="32" t="s">
        <v>161</v>
      </c>
      <c r="Z45" s="32" t="s">
        <v>161</v>
      </c>
      <c r="AA45" s="32" t="s">
        <v>161</v>
      </c>
      <c r="AB45" s="32" t="s">
        <v>161</v>
      </c>
      <c r="AC45" s="32" t="s">
        <v>161</v>
      </c>
      <c r="AD45" s="32">
        <v>18.100000000000001</v>
      </c>
      <c r="AE45" s="31">
        <f t="shared" si="4"/>
        <v>103.6</v>
      </c>
      <c r="AF45" s="18"/>
      <c r="AG45" s="37">
        <f t="shared" si="7"/>
        <v>104.8</v>
      </c>
    </row>
    <row r="46" spans="1:33" s="5" customFormat="1" ht="15" customHeight="1" x14ac:dyDescent="0.2">
      <c r="A46" s="104" t="s">
        <v>44</v>
      </c>
      <c r="B46" s="79" t="s">
        <v>161</v>
      </c>
      <c r="C46" s="74">
        <v>0.1</v>
      </c>
      <c r="D46" s="74">
        <v>50</v>
      </c>
      <c r="E46" s="74" t="s">
        <v>161</v>
      </c>
      <c r="F46" s="74" t="s">
        <v>161</v>
      </c>
      <c r="G46" s="74"/>
      <c r="H46" s="74">
        <v>558.29999999999995</v>
      </c>
      <c r="I46" s="74">
        <v>626.4</v>
      </c>
      <c r="J46" s="74"/>
      <c r="K46" s="74">
        <v>1.3</v>
      </c>
      <c r="L46" s="214">
        <f t="shared" si="6"/>
        <v>1236.0999999999999</v>
      </c>
      <c r="M46" s="32">
        <v>128.19999999999999</v>
      </c>
      <c r="N46" s="32">
        <v>440.59999999999997</v>
      </c>
      <c r="O46" s="32" t="s">
        <v>161</v>
      </c>
      <c r="P46" s="32">
        <v>2.4</v>
      </c>
      <c r="Q46" s="32">
        <v>8.6</v>
      </c>
      <c r="R46" s="32">
        <v>1.7</v>
      </c>
      <c r="S46" s="32">
        <v>1.3</v>
      </c>
      <c r="T46" s="32">
        <v>812.80000000000007</v>
      </c>
      <c r="U46" s="32">
        <v>147.89999999999998</v>
      </c>
      <c r="V46" s="32">
        <v>36.200000000000003</v>
      </c>
      <c r="W46" s="32">
        <v>55.1</v>
      </c>
      <c r="X46" s="32" t="s">
        <v>161</v>
      </c>
      <c r="Y46" s="32" t="s">
        <v>161</v>
      </c>
      <c r="Z46" s="32">
        <v>7.5</v>
      </c>
      <c r="AA46" s="32">
        <v>14.5</v>
      </c>
      <c r="AB46" s="32">
        <v>0.3</v>
      </c>
      <c r="AC46" s="32">
        <v>1</v>
      </c>
      <c r="AD46" s="32">
        <v>800.3</v>
      </c>
      <c r="AE46" s="31">
        <f t="shared" si="4"/>
        <v>2458.3999999999996</v>
      </c>
      <c r="AF46" s="18"/>
      <c r="AG46" s="37">
        <f t="shared" si="7"/>
        <v>3694.4999999999995</v>
      </c>
    </row>
    <row r="47" spans="1:33" s="5" customFormat="1" ht="15" customHeight="1" x14ac:dyDescent="0.2">
      <c r="A47" s="104" t="s">
        <v>45</v>
      </c>
      <c r="B47" s="79" t="s">
        <v>161</v>
      </c>
      <c r="C47" s="74">
        <v>0.1</v>
      </c>
      <c r="D47" s="74" t="s">
        <v>161</v>
      </c>
      <c r="E47" s="74" t="s">
        <v>161</v>
      </c>
      <c r="F47" s="74" t="s">
        <v>161</v>
      </c>
      <c r="G47" s="74"/>
      <c r="H47" s="74" t="s">
        <v>161</v>
      </c>
      <c r="I47" s="74">
        <v>0</v>
      </c>
      <c r="J47" s="74"/>
      <c r="K47" s="74"/>
      <c r="L47" s="214">
        <f t="shared" si="6"/>
        <v>0.1</v>
      </c>
      <c r="M47" s="32"/>
      <c r="N47" s="32">
        <v>0.2</v>
      </c>
      <c r="O47" s="32" t="s">
        <v>161</v>
      </c>
      <c r="P47" s="32" t="s">
        <v>161</v>
      </c>
      <c r="Q47" s="32">
        <v>1.4</v>
      </c>
      <c r="R47" s="32" t="s">
        <v>161</v>
      </c>
      <c r="S47" s="32" t="s">
        <v>161</v>
      </c>
      <c r="T47" s="32" t="s">
        <v>161</v>
      </c>
      <c r="U47" s="32"/>
      <c r="V47" s="32">
        <v>0.1</v>
      </c>
      <c r="W47" s="32">
        <v>55.1</v>
      </c>
      <c r="X47" s="32" t="s">
        <v>161</v>
      </c>
      <c r="Y47" s="32" t="s">
        <v>161</v>
      </c>
      <c r="Z47" s="32" t="s">
        <v>161</v>
      </c>
      <c r="AA47" s="32" t="s">
        <v>161</v>
      </c>
      <c r="AB47" s="32" t="s">
        <v>161</v>
      </c>
      <c r="AC47" s="32" t="s">
        <v>161</v>
      </c>
      <c r="AD47" s="32" t="s">
        <v>161</v>
      </c>
      <c r="AE47" s="31">
        <f t="shared" si="4"/>
        <v>56.800000000000004</v>
      </c>
      <c r="AF47" s="18"/>
      <c r="AG47" s="37">
        <f t="shared" si="7"/>
        <v>56.900000000000006</v>
      </c>
    </row>
    <row r="48" spans="1:33" s="5" customFormat="1" ht="15" customHeight="1" collapsed="1" x14ac:dyDescent="0.2">
      <c r="A48" s="104" t="s">
        <v>50</v>
      </c>
      <c r="B48" s="80" t="s">
        <v>161</v>
      </c>
      <c r="C48" s="75" t="s">
        <v>161</v>
      </c>
      <c r="D48" s="75">
        <v>50</v>
      </c>
      <c r="E48" s="75" t="s">
        <v>161</v>
      </c>
      <c r="F48" s="75" t="s">
        <v>161</v>
      </c>
      <c r="G48" s="75"/>
      <c r="H48" s="75">
        <v>558.29999999999995</v>
      </c>
      <c r="I48" s="75">
        <v>626.4</v>
      </c>
      <c r="J48" s="75"/>
      <c r="K48" s="75">
        <v>1.3</v>
      </c>
      <c r="L48" s="215">
        <f t="shared" si="6"/>
        <v>1235.9999999999998</v>
      </c>
      <c r="M48" s="32">
        <v>128.19999999999999</v>
      </c>
      <c r="N48" s="32">
        <v>440.4</v>
      </c>
      <c r="O48" s="32" t="s">
        <v>161</v>
      </c>
      <c r="P48" s="32">
        <v>2.4</v>
      </c>
      <c r="Q48" s="32">
        <v>7.2</v>
      </c>
      <c r="R48" s="32">
        <v>1.7</v>
      </c>
      <c r="S48" s="32">
        <v>1.3</v>
      </c>
      <c r="T48" s="32">
        <v>812.80000000000007</v>
      </c>
      <c r="U48" s="32">
        <v>147.89999999999998</v>
      </c>
      <c r="V48" s="32">
        <v>36.1</v>
      </c>
      <c r="W48" s="32" t="s">
        <v>161</v>
      </c>
      <c r="X48" s="32" t="s">
        <v>161</v>
      </c>
      <c r="Y48" s="32" t="s">
        <v>161</v>
      </c>
      <c r="Z48" s="32">
        <v>7.5</v>
      </c>
      <c r="AA48" s="32">
        <v>14.5</v>
      </c>
      <c r="AB48" s="32">
        <v>0.3</v>
      </c>
      <c r="AC48" s="32">
        <v>1</v>
      </c>
      <c r="AD48" s="32">
        <v>800.3</v>
      </c>
      <c r="AE48" s="31">
        <f t="shared" si="4"/>
        <v>2401.6</v>
      </c>
      <c r="AF48" s="18"/>
      <c r="AG48" s="37">
        <f t="shared" si="7"/>
        <v>3637.5999999999995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20.6</v>
      </c>
      <c r="E49" s="35"/>
      <c r="F49" s="35"/>
      <c r="G49" s="35"/>
      <c r="H49" s="35">
        <v>283.5</v>
      </c>
      <c r="I49" s="35">
        <v>7.6</v>
      </c>
      <c r="J49" s="32"/>
      <c r="K49" s="35"/>
      <c r="L49" s="213">
        <f>IF(SUM(B49:K49)=0,"",SUM(B49:K49))</f>
        <v>311.70000000000005</v>
      </c>
      <c r="M49" s="35">
        <v>105.6</v>
      </c>
      <c r="N49" s="35">
        <v>0.30000000000000004</v>
      </c>
      <c r="O49" s="35"/>
      <c r="P49" s="35"/>
      <c r="Q49" s="35">
        <v>2.8</v>
      </c>
      <c r="R49" s="35"/>
      <c r="S49" s="35">
        <v>0.4</v>
      </c>
      <c r="T49" s="35">
        <v>4.8000000000000007</v>
      </c>
      <c r="U49" s="35">
        <v>19.3</v>
      </c>
      <c r="V49" s="35"/>
      <c r="W49" s="35"/>
      <c r="X49" s="35"/>
      <c r="Y49" s="35"/>
      <c r="Z49" s="35">
        <v>0</v>
      </c>
      <c r="AA49" s="35">
        <v>0.1</v>
      </c>
      <c r="AB49" s="35"/>
      <c r="AC49" s="35">
        <v>1</v>
      </c>
      <c r="AD49" s="35">
        <v>318.2</v>
      </c>
      <c r="AE49" s="34">
        <f t="shared" si="4"/>
        <v>452.5</v>
      </c>
      <c r="AF49" s="21"/>
      <c r="AG49" s="36">
        <f t="shared" si="7"/>
        <v>764.2</v>
      </c>
    </row>
    <row r="50" spans="1:33" s="26" customFormat="1" ht="15" hidden="1" customHeight="1" x14ac:dyDescent="0.2">
      <c r="A50" s="113" t="s">
        <v>178</v>
      </c>
      <c r="B50" s="40"/>
      <c r="C50" s="41"/>
      <c r="D50" s="41"/>
      <c r="E50" s="41"/>
      <c r="F50" s="41"/>
      <c r="G50" s="41"/>
      <c r="H50" s="41"/>
      <c r="I50" s="41" t="s">
        <v>161</v>
      </c>
      <c r="J50" s="41"/>
      <c r="K50" s="41"/>
      <c r="L50" s="214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4"/>
        <v/>
      </c>
      <c r="AF50" s="25"/>
      <c r="AG50" s="42"/>
    </row>
    <row r="51" spans="1:33" s="26" customFormat="1" ht="15" hidden="1" customHeight="1" collapsed="1" x14ac:dyDescent="0.2">
      <c r="A51" s="113" t="s">
        <v>69</v>
      </c>
      <c r="B51" s="40"/>
      <c r="C51" s="41"/>
      <c r="D51" s="41"/>
      <c r="E51" s="41"/>
      <c r="F51" s="41"/>
      <c r="G51" s="41"/>
      <c r="H51" s="41"/>
      <c r="I51" s="41" t="s">
        <v>161</v>
      </c>
      <c r="J51" s="41"/>
      <c r="K51" s="41"/>
      <c r="L51" s="216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4"/>
        <v/>
      </c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9.1999999999999993</v>
      </c>
      <c r="E52" s="32"/>
      <c r="F52" s="32"/>
      <c r="G52" s="32"/>
      <c r="H52" s="32">
        <v>23.1</v>
      </c>
      <c r="I52" s="32" t="s">
        <v>161</v>
      </c>
      <c r="J52" s="32"/>
      <c r="K52" s="32"/>
      <c r="L52" s="214">
        <f t="shared" si="6"/>
        <v>32.299999999999997</v>
      </c>
      <c r="M52" s="32">
        <v>6.4</v>
      </c>
      <c r="N52" s="32">
        <v>0.7</v>
      </c>
      <c r="O52" s="32"/>
      <c r="P52" s="32"/>
      <c r="Q52" s="32">
        <v>0.1</v>
      </c>
      <c r="R52" s="32"/>
      <c r="S52" s="32">
        <v>0.2</v>
      </c>
      <c r="T52" s="32">
        <v>7.8000000000000007</v>
      </c>
      <c r="U52" s="32">
        <v>8.3000000000000007</v>
      </c>
      <c r="V52" s="32"/>
      <c r="W52" s="32"/>
      <c r="X52" s="32"/>
      <c r="Y52" s="32"/>
      <c r="Z52" s="32">
        <v>0</v>
      </c>
      <c r="AA52" s="32">
        <v>0.1</v>
      </c>
      <c r="AB52" s="32"/>
      <c r="AC52" s="32">
        <v>0</v>
      </c>
      <c r="AD52" s="32">
        <v>237.5</v>
      </c>
      <c r="AE52" s="31">
        <f t="shared" si="4"/>
        <v>261.10000000000002</v>
      </c>
      <c r="AF52" s="18"/>
      <c r="AG52" s="33">
        <f>SUM(L52,AE52)</f>
        <v>293.40000000000003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4"/>
      <c r="J53" s="41"/>
      <c r="K53" s="44"/>
      <c r="L53" s="216"/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4"/>
        <v/>
      </c>
      <c r="AF53" s="25"/>
      <c r="AG53" s="42"/>
    </row>
    <row r="54" spans="1:33" s="26" customFormat="1" ht="15" hidden="1" customHeight="1" x14ac:dyDescent="0.2">
      <c r="A54" s="53" t="s">
        <v>198</v>
      </c>
      <c r="B54" s="43"/>
      <c r="C54" s="41"/>
      <c r="D54" s="44"/>
      <c r="E54" s="44"/>
      <c r="F54" s="44"/>
      <c r="G54" s="41"/>
      <c r="H54" s="44"/>
      <c r="I54" s="44"/>
      <c r="J54" s="41"/>
      <c r="K54" s="44"/>
      <c r="L54" s="216"/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4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4"/>
      <c r="J55" s="41"/>
      <c r="K55" s="44"/>
      <c r="L55" s="216"/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4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4"/>
      <c r="J56" s="41"/>
      <c r="K56" s="44"/>
      <c r="L56" s="216"/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4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161</v>
      </c>
      <c r="J57" s="32"/>
      <c r="K57" s="32"/>
      <c r="L57" s="214" t="str">
        <f t="shared" ref="L57:L62" si="8">IF(SUM(B57:K57)=0,"",SUM(B57:K57))</f>
        <v/>
      </c>
      <c r="M57" s="32"/>
      <c r="N57" s="32">
        <v>433.4</v>
      </c>
      <c r="O57" s="32"/>
      <c r="P57" s="32">
        <v>2.4</v>
      </c>
      <c r="Q57" s="32"/>
      <c r="R57" s="32">
        <v>1.7</v>
      </c>
      <c r="S57" s="32">
        <v>0.6</v>
      </c>
      <c r="T57" s="32">
        <v>628.60000000000014</v>
      </c>
      <c r="U57" s="32">
        <v>0</v>
      </c>
      <c r="V57" s="32"/>
      <c r="W57" s="32"/>
      <c r="X57" s="32"/>
      <c r="Y57" s="32"/>
      <c r="Z57" s="32">
        <v>7.5</v>
      </c>
      <c r="AA57" s="32">
        <v>11.5</v>
      </c>
      <c r="AB57" s="32"/>
      <c r="AC57" s="32"/>
      <c r="AD57" s="32"/>
      <c r="AE57" s="31">
        <f t="shared" si="4"/>
        <v>1085.7</v>
      </c>
      <c r="AF57" s="18"/>
      <c r="AG57" s="33">
        <f>SUM(L57,AE57)</f>
        <v>1085.7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216" t="str">
        <f t="shared" si="8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4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216" t="str">
        <f t="shared" si="8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4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216" t="str">
        <f t="shared" si="8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4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216" t="str">
        <f t="shared" si="8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4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/>
      <c r="D62" s="32">
        <v>20.2</v>
      </c>
      <c r="E62" s="32"/>
      <c r="F62" s="32"/>
      <c r="G62" s="32"/>
      <c r="H62" s="32">
        <v>216.7</v>
      </c>
      <c r="I62" s="32">
        <v>618.79999999999995</v>
      </c>
      <c r="J62" s="32"/>
      <c r="K62" s="32">
        <v>1.3</v>
      </c>
      <c r="L62" s="214">
        <f t="shared" si="8"/>
        <v>856.99999999999989</v>
      </c>
      <c r="M62" s="32">
        <v>11.3</v>
      </c>
      <c r="N62" s="32">
        <v>0.3</v>
      </c>
      <c r="O62" s="32"/>
      <c r="P62" s="32"/>
      <c r="Q62" s="32"/>
      <c r="R62" s="32"/>
      <c r="S62" s="32">
        <v>0.1</v>
      </c>
      <c r="T62" s="32">
        <v>14.1</v>
      </c>
      <c r="U62" s="32">
        <v>118.9</v>
      </c>
      <c r="V62" s="32">
        <v>36.1</v>
      </c>
      <c r="W62" s="32"/>
      <c r="X62" s="32"/>
      <c r="Y62" s="32"/>
      <c r="Z62" s="32">
        <v>0</v>
      </c>
      <c r="AA62" s="32">
        <v>0.3</v>
      </c>
      <c r="AB62" s="32">
        <v>0.3</v>
      </c>
      <c r="AC62" s="32"/>
      <c r="AD62" s="32">
        <v>217.2</v>
      </c>
      <c r="AE62" s="31">
        <f t="shared" si="4"/>
        <v>398.6</v>
      </c>
      <c r="AF62" s="18"/>
      <c r="AG62" s="33">
        <f>SUM(L62,AE62)</f>
        <v>1255.5999999999999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161</v>
      </c>
      <c r="J63" s="41"/>
      <c r="K63" s="41"/>
      <c r="L63" s="216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4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161</v>
      </c>
      <c r="J64" s="41"/>
      <c r="K64" s="41"/>
      <c r="L64" s="216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4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161</v>
      </c>
      <c r="J65" s="41"/>
      <c r="K65" s="41"/>
      <c r="L65" s="216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4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161</v>
      </c>
      <c r="J66" s="41"/>
      <c r="K66" s="41"/>
      <c r="L66" s="216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4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161</v>
      </c>
      <c r="J67" s="41"/>
      <c r="K67" s="41"/>
      <c r="L67" s="216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4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161</v>
      </c>
      <c r="J68" s="41"/>
      <c r="K68" s="41"/>
      <c r="L68" s="216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4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161</v>
      </c>
      <c r="J69" s="41"/>
      <c r="K69" s="41"/>
      <c r="L69" s="216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4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161</v>
      </c>
      <c r="J70" s="41"/>
      <c r="K70" s="41"/>
      <c r="L70" s="216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4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161</v>
      </c>
      <c r="J71" s="41"/>
      <c r="K71" s="41"/>
      <c r="L71" s="216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4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161</v>
      </c>
      <c r="J72" s="41"/>
      <c r="K72" s="41"/>
      <c r="L72" s="216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4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4" t="s">
        <v>161</v>
      </c>
      <c r="J73" s="41"/>
      <c r="K73" s="44"/>
      <c r="L73" s="216"/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4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161</v>
      </c>
      <c r="J74" s="41"/>
      <c r="K74" s="41"/>
      <c r="L74" s="216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4"/>
        <v/>
      </c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/>
      <c r="E75" s="32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80" si="9">IF(SUM(B75:K75)=0,"",SUM(B75:K75))</f>
        <v>35</v>
      </c>
      <c r="M75" s="32">
        <v>4.9000000000000004</v>
      </c>
      <c r="N75" s="32">
        <v>5.7</v>
      </c>
      <c r="O75" s="32"/>
      <c r="P75" s="32"/>
      <c r="Q75" s="32"/>
      <c r="R75" s="32"/>
      <c r="S75" s="32"/>
      <c r="T75" s="32">
        <v>157.5</v>
      </c>
      <c r="U75" s="32">
        <v>1.4</v>
      </c>
      <c r="V75" s="32"/>
      <c r="W75" s="32"/>
      <c r="X75" s="32"/>
      <c r="Y75" s="32"/>
      <c r="Z75" s="32">
        <v>0</v>
      </c>
      <c r="AA75" s="32">
        <v>2.5</v>
      </c>
      <c r="AB75" s="32"/>
      <c r="AC75" s="32"/>
      <c r="AD75" s="32">
        <v>27.4</v>
      </c>
      <c r="AE75" s="31">
        <f>IF(SUM(M75:AD75)=0,"",SUM(M75:AD75))</f>
        <v>199.4</v>
      </c>
      <c r="AF75" s="18"/>
      <c r="AG75" s="33">
        <f>SUM(L75,AE75)</f>
        <v>234.4</v>
      </c>
    </row>
    <row r="76" spans="1:33" s="26" customFormat="1" ht="15" hidden="1" customHeight="1" x14ac:dyDescent="0.2">
      <c r="A76" s="52" t="s">
        <v>216</v>
      </c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216" t="str">
        <f t="shared" si="9"/>
        <v/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0" t="str">
        <f t="shared" si="4"/>
        <v/>
      </c>
      <c r="AF76" s="25"/>
      <c r="AG76" s="42"/>
    </row>
    <row r="77" spans="1:33" s="26" customFormat="1" ht="15" hidden="1" customHeight="1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 t="str">
        <f t="shared" si="9"/>
        <v/>
      </c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7"/>
      <c r="AF77" s="219"/>
      <c r="AG77" s="220"/>
    </row>
    <row r="78" spans="1:33" s="26" customFormat="1" ht="15" hidden="1" customHeight="1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 t="str">
        <f t="shared" si="9"/>
        <v/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7"/>
      <c r="AF78" s="219"/>
      <c r="AG78" s="220"/>
    </row>
    <row r="79" spans="1:33" s="26" customFormat="1" ht="15" hidden="1" customHeight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 t="str">
        <f t="shared" si="9"/>
        <v/>
      </c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7"/>
      <c r="AF79" s="219"/>
      <c r="AG79" s="220"/>
    </row>
    <row r="80" spans="1:33" s="26" customFormat="1" ht="1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216" t="str">
        <f t="shared" si="9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4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161</v>
      </c>
      <c r="J81" s="57"/>
      <c r="K81" s="57"/>
      <c r="L81" s="215" t="str">
        <f t="shared" ref="L81" si="10">IF(SUM(B81:K81)=0,"",SUM(B81:K81))</f>
        <v/>
      </c>
      <c r="M81" s="57"/>
      <c r="N81" s="57">
        <v>0</v>
      </c>
      <c r="O81" s="57"/>
      <c r="P81" s="57"/>
      <c r="Q81" s="57">
        <v>4.3</v>
      </c>
      <c r="R81" s="57"/>
      <c r="S81" s="57"/>
      <c r="T81" s="57"/>
      <c r="U81" s="57"/>
      <c r="V81" s="57"/>
      <c r="W81" s="57"/>
      <c r="X81" s="57"/>
      <c r="Y81" s="57"/>
      <c r="Z81" s="57">
        <v>0</v>
      </c>
      <c r="AA81" s="57"/>
      <c r="AB81" s="57"/>
      <c r="AC81" s="57"/>
      <c r="AD81" s="57"/>
      <c r="AE81" s="38">
        <f t="shared" si="4"/>
        <v>4.3</v>
      </c>
      <c r="AF81" s="58"/>
      <c r="AG81" s="38">
        <f>SUM(L81,AE81)</f>
        <v>4.3</v>
      </c>
    </row>
    <row r="86" spans="1:33" x14ac:dyDescent="0.2">
      <c r="M86" s="3"/>
    </row>
  </sheetData>
  <mergeCells count="14"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AA4:AA5"/>
    <mergeCell ref="AE4:AE5"/>
    <mergeCell ref="T4:T5"/>
    <mergeCell ref="U4:U5"/>
  </mergeCells>
  <pageMargins left="0.7" right="0.7" top="0.75" bottom="0.75" header="0.3" footer="0.3"/>
  <ignoredErrors>
    <ignoredError sqref="AG43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1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1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54" s="5" customFormat="1" ht="15" customHeight="1" x14ac:dyDescent="0.2">
      <c r="A4" s="15" t="s">
        <v>133</v>
      </c>
      <c r="B4" s="248" t="s">
        <v>16</v>
      </c>
      <c r="C4" s="59" t="s">
        <v>23</v>
      </c>
      <c r="D4" s="59" t="s">
        <v>17</v>
      </c>
      <c r="E4" s="59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30" t="s">
        <v>25</v>
      </c>
      <c r="P4" s="130" t="s">
        <v>131</v>
      </c>
      <c r="Q4" s="130" t="s">
        <v>28</v>
      </c>
      <c r="R4" s="130" t="s">
        <v>29</v>
      </c>
      <c r="S4" s="130" t="s">
        <v>172</v>
      </c>
      <c r="T4" s="256" t="s">
        <v>173</v>
      </c>
      <c r="U4" s="256" t="s">
        <v>174</v>
      </c>
      <c r="V4" s="130" t="s">
        <v>66</v>
      </c>
      <c r="W4" s="130" t="s">
        <v>31</v>
      </c>
      <c r="X4" s="130" t="s">
        <v>17</v>
      </c>
      <c r="Y4" s="130" t="s">
        <v>17</v>
      </c>
      <c r="Z4" s="256" t="s">
        <v>65</v>
      </c>
      <c r="AA4" s="256" t="s">
        <v>175</v>
      </c>
      <c r="AB4" s="132" t="s">
        <v>67</v>
      </c>
      <c r="AC4" s="130" t="s">
        <v>23</v>
      </c>
      <c r="AD4" s="129" t="s">
        <v>35</v>
      </c>
      <c r="AE4" s="252" t="s">
        <v>38</v>
      </c>
      <c r="AF4" s="247"/>
      <c r="AG4" s="48" t="s">
        <v>38</v>
      </c>
    </row>
    <row r="5" spans="1:54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34" t="s">
        <v>26</v>
      </c>
      <c r="P5" s="134" t="s">
        <v>27</v>
      </c>
      <c r="Q5" s="134" t="s">
        <v>1</v>
      </c>
      <c r="R5" s="134" t="s">
        <v>2</v>
      </c>
      <c r="S5" s="134" t="s">
        <v>30</v>
      </c>
      <c r="T5" s="257"/>
      <c r="U5" s="257"/>
      <c r="V5" s="134" t="s">
        <v>16</v>
      </c>
      <c r="W5" s="134" t="s">
        <v>70</v>
      </c>
      <c r="X5" s="134" t="s">
        <v>32</v>
      </c>
      <c r="Y5" s="134" t="s">
        <v>33</v>
      </c>
      <c r="Z5" s="257"/>
      <c r="AA5" s="257"/>
      <c r="AB5" s="135" t="s">
        <v>23</v>
      </c>
      <c r="AC5" s="134" t="s">
        <v>34</v>
      </c>
      <c r="AD5" s="136" t="s">
        <v>36</v>
      </c>
      <c r="AE5" s="253"/>
      <c r="AF5" s="247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54" s="6" customFormat="1" ht="15" customHeight="1" x14ac:dyDescent="0.2">
      <c r="A7" s="50" t="s">
        <v>3</v>
      </c>
      <c r="B7" s="31"/>
      <c r="C7" s="32" t="s">
        <v>161</v>
      </c>
      <c r="D7" s="32"/>
      <c r="E7" s="32">
        <v>585.29999999999995</v>
      </c>
      <c r="F7" s="71">
        <v>9.6999999999999993</v>
      </c>
      <c r="G7" s="71"/>
      <c r="H7" s="71">
        <v>548.9</v>
      </c>
      <c r="I7" s="71">
        <v>788.4</v>
      </c>
      <c r="J7" s="71">
        <v>27.3</v>
      </c>
      <c r="K7" s="71">
        <v>1.3</v>
      </c>
      <c r="L7" s="213">
        <f>IF(SUM(B7:K7)=0,"",SUM(B7:K7))</f>
        <v>1960.9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2072.6999999999998</v>
      </c>
      <c r="C8" s="74">
        <v>0.1</v>
      </c>
      <c r="D8" s="32">
        <v>52.2</v>
      </c>
      <c r="E8" s="32"/>
      <c r="F8" s="72"/>
      <c r="G8" s="72"/>
      <c r="H8" s="72"/>
      <c r="I8" s="72"/>
      <c r="J8" s="72"/>
      <c r="K8" s="72"/>
      <c r="L8" s="214">
        <f t="shared" ref="L8:L29" si="0">IF(SUM(B8:K8)=0,"",SUM(B8:K8))</f>
        <v>2124.9999999999995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74" t="s">
        <v>161</v>
      </c>
      <c r="D9" s="32"/>
      <c r="E9" s="32"/>
      <c r="F9" s="71"/>
      <c r="G9" s="71"/>
      <c r="H9" s="71"/>
      <c r="I9" s="71" t="s">
        <v>161</v>
      </c>
      <c r="J9" s="71"/>
      <c r="K9" s="71"/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-1.2</v>
      </c>
      <c r="C10" s="74" t="s">
        <v>161</v>
      </c>
      <c r="D10" s="32">
        <v>-1.8</v>
      </c>
      <c r="E10" s="32"/>
      <c r="F10" s="72"/>
      <c r="G10" s="72"/>
      <c r="H10" s="72"/>
      <c r="I10" s="72" t="s">
        <v>161</v>
      </c>
      <c r="J10" s="72"/>
      <c r="K10" s="72"/>
      <c r="L10" s="214">
        <f t="shared" si="0"/>
        <v>-3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-122.3</v>
      </c>
      <c r="C11" s="74" t="s">
        <v>161</v>
      </c>
      <c r="D11" s="32"/>
      <c r="E11" s="32"/>
      <c r="F11" s="71"/>
      <c r="G11" s="71"/>
      <c r="H11" s="71"/>
      <c r="I11" s="71" t="s">
        <v>161</v>
      </c>
      <c r="J11" s="71"/>
      <c r="K11" s="71"/>
      <c r="L11" s="214">
        <f t="shared" si="0"/>
        <v>-122.3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74" t="s">
        <v>161</v>
      </c>
      <c r="D12" s="32"/>
      <c r="E12" s="32">
        <v>-56</v>
      </c>
      <c r="F12" s="72"/>
      <c r="G12" s="72"/>
      <c r="H12" s="72"/>
      <c r="I12" s="72" t="s">
        <v>161</v>
      </c>
      <c r="J12" s="72"/>
      <c r="K12" s="72"/>
      <c r="L12" s="214">
        <f t="shared" si="0"/>
        <v>-56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/>
      <c r="C13" s="74" t="s">
        <v>161</v>
      </c>
      <c r="D13" s="32"/>
      <c r="E13" s="32"/>
      <c r="F13" s="71"/>
      <c r="G13" s="71"/>
      <c r="H13" s="71"/>
      <c r="I13" s="71"/>
      <c r="J13" s="71"/>
      <c r="K13" s="71"/>
      <c r="L13" s="214" t="str">
        <f t="shared" si="0"/>
        <v/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1949.2</v>
      </c>
      <c r="C14" s="75">
        <v>0.1</v>
      </c>
      <c r="D14" s="32">
        <v>50.4</v>
      </c>
      <c r="E14" s="32">
        <v>529.29999999999995</v>
      </c>
      <c r="F14" s="76">
        <v>9.6999999999999993</v>
      </c>
      <c r="G14" s="76"/>
      <c r="H14" s="76">
        <v>548.9</v>
      </c>
      <c r="I14" s="76">
        <v>788.4</v>
      </c>
      <c r="J14" s="76">
        <v>27.3</v>
      </c>
      <c r="K14" s="76">
        <v>1.3</v>
      </c>
      <c r="L14" s="215">
        <f t="shared" si="0"/>
        <v>3904.6000000000004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-1949.2</v>
      </c>
      <c r="C15" s="35"/>
      <c r="D15" s="35"/>
      <c r="E15" s="35"/>
      <c r="F15" s="35"/>
      <c r="G15" s="35"/>
      <c r="H15" s="35"/>
      <c r="I15" s="35"/>
      <c r="J15" s="35"/>
      <c r="K15" s="35"/>
      <c r="L15" s="213">
        <f>IF(SUM(B15:K15)=0,"",SUM(B15:K15))</f>
        <v>-1949.2</v>
      </c>
      <c r="M15" s="35">
        <v>82.9</v>
      </c>
      <c r="N15" s="35">
        <v>478.4</v>
      </c>
      <c r="O15" s="35"/>
      <c r="P15" s="35">
        <v>0</v>
      </c>
      <c r="Q15" s="73">
        <v>9.1</v>
      </c>
      <c r="R15" s="73">
        <v>74.7</v>
      </c>
      <c r="S15" s="73">
        <v>9.1</v>
      </c>
      <c r="T15" s="73">
        <v>744.5</v>
      </c>
      <c r="U15" s="73">
        <v>399.4</v>
      </c>
      <c r="V15" s="73">
        <v>23.9</v>
      </c>
      <c r="W15" s="73">
        <v>44.6</v>
      </c>
      <c r="X15" s="73">
        <v>57.2</v>
      </c>
      <c r="Y15" s="73"/>
      <c r="Z15" s="73" t="s">
        <v>161</v>
      </c>
      <c r="AA15" s="73" t="s">
        <v>161</v>
      </c>
      <c r="AB15" s="73" t="s">
        <v>161</v>
      </c>
      <c r="AC15" s="73" t="s">
        <v>161</v>
      </c>
      <c r="AD15" s="35"/>
      <c r="AE15" s="34">
        <f t="shared" ref="AE15:AE30" si="1">IF(SUM(M15:AD15)=0,"",SUM(M15:AD15))</f>
        <v>1923.8</v>
      </c>
      <c r="AF15" s="34">
        <f t="shared" ref="AF15:AF33" si="2">IF(SUM(L15,AE15)=0,"",SUM(L15,AE15))</f>
        <v>-25.400000000000091</v>
      </c>
      <c r="AG15" s="23"/>
      <c r="AI15" s="8"/>
    </row>
    <row r="16" spans="1:54" s="5" customFormat="1" ht="15" customHeight="1" collapsed="1" x14ac:dyDescent="0.2">
      <c r="A16" s="51" t="s">
        <v>129</v>
      </c>
      <c r="B16" s="31"/>
      <c r="C16" s="32"/>
      <c r="D16" s="32">
        <v>-1.7</v>
      </c>
      <c r="E16" s="32">
        <v>-529.29999999999995</v>
      </c>
      <c r="F16" s="74">
        <v>-9.6</v>
      </c>
      <c r="G16" s="32"/>
      <c r="H16" s="32">
        <v>-5.2</v>
      </c>
      <c r="I16" s="32">
        <v>-64.7</v>
      </c>
      <c r="J16" s="32"/>
      <c r="K16" s="32"/>
      <c r="L16" s="214">
        <f t="shared" si="0"/>
        <v>-610.50000000000011</v>
      </c>
      <c r="M16" s="32"/>
      <c r="N16" s="32"/>
      <c r="O16" s="32"/>
      <c r="P16" s="32"/>
      <c r="Q16" s="32"/>
      <c r="R16" s="32"/>
      <c r="S16" s="32"/>
      <c r="T16" s="74">
        <v>-475.4</v>
      </c>
      <c r="U16" s="74">
        <v>-446.7</v>
      </c>
      <c r="V16" s="32"/>
      <c r="W16" s="32"/>
      <c r="X16" s="32"/>
      <c r="Y16" s="32"/>
      <c r="Z16" s="32"/>
      <c r="AA16" s="32"/>
      <c r="AB16" s="32"/>
      <c r="AC16" s="32"/>
      <c r="AD16" s="32">
        <v>836.7</v>
      </c>
      <c r="AE16" s="31">
        <f t="shared" si="1"/>
        <v>-85.399999999999864</v>
      </c>
      <c r="AF16" s="31">
        <f t="shared" si="2"/>
        <v>-695.9</v>
      </c>
      <c r="AG16" s="23"/>
      <c r="AI16" s="8"/>
    </row>
    <row r="17" spans="1:254" s="5" customFormat="1" ht="15" hidden="1" customHeight="1" outlineLevel="1" x14ac:dyDescent="0.2">
      <c r="A17" s="137" t="s">
        <v>179</v>
      </c>
      <c r="B17" s="138"/>
      <c r="C17" s="138"/>
      <c r="D17" s="138">
        <v>-1.7</v>
      </c>
      <c r="E17" s="138"/>
      <c r="F17" s="138"/>
      <c r="G17" s="139"/>
      <c r="H17" s="138"/>
      <c r="I17" s="138"/>
      <c r="J17" s="139"/>
      <c r="K17" s="138"/>
      <c r="L17" s="216">
        <f t="shared" si="0"/>
        <v>-1.7</v>
      </c>
      <c r="M17" s="138"/>
      <c r="N17" s="138"/>
      <c r="O17" s="141"/>
      <c r="P17" s="138"/>
      <c r="Q17" s="138"/>
      <c r="R17" s="138"/>
      <c r="S17" s="138"/>
      <c r="T17" s="139">
        <v>-475.4</v>
      </c>
      <c r="U17" s="139">
        <v>-446.7</v>
      </c>
      <c r="V17" s="138"/>
      <c r="W17" s="138"/>
      <c r="X17" s="138"/>
      <c r="Y17" s="141"/>
      <c r="Z17" s="138"/>
      <c r="AA17" s="138"/>
      <c r="AB17" s="141"/>
      <c r="AC17" s="141"/>
      <c r="AD17" s="140">
        <v>321.89999999999998</v>
      </c>
      <c r="AE17" s="40">
        <f t="shared" si="1"/>
        <v>-600.19999999999993</v>
      </c>
      <c r="AF17" s="40">
        <f t="shared" si="2"/>
        <v>-601.9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</row>
    <row r="18" spans="1:254" s="5" customFormat="1" ht="15" hidden="1" customHeight="1" outlineLevel="1" x14ac:dyDescent="0.2">
      <c r="A18" s="137" t="s">
        <v>180</v>
      </c>
      <c r="B18" s="138"/>
      <c r="C18" s="138"/>
      <c r="D18" s="138"/>
      <c r="E18" s="138"/>
      <c r="F18" s="138"/>
      <c r="G18" s="138"/>
      <c r="H18" s="138">
        <v>-5.2</v>
      </c>
      <c r="I18" s="138">
        <v>-64.7</v>
      </c>
      <c r="J18" s="138"/>
      <c r="K18" s="138"/>
      <c r="L18" s="216">
        <f t="shared" si="0"/>
        <v>-69.900000000000006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39</v>
      </c>
      <c r="AE18" s="40">
        <f t="shared" si="1"/>
        <v>39</v>
      </c>
      <c r="AF18" s="40">
        <f t="shared" si="2"/>
        <v>-30.900000000000006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</row>
    <row r="19" spans="1:254" s="5" customFormat="1" ht="15" hidden="1" customHeight="1" outlineLevel="1" x14ac:dyDescent="0.2">
      <c r="A19" s="137" t="s">
        <v>181</v>
      </c>
      <c r="B19" s="138"/>
      <c r="C19" s="138"/>
      <c r="D19" s="138"/>
      <c r="E19" s="138">
        <v>-529.29999999999995</v>
      </c>
      <c r="F19" s="138"/>
      <c r="G19" s="138"/>
      <c r="H19" s="138"/>
      <c r="I19" s="138"/>
      <c r="J19" s="138"/>
      <c r="K19" s="138"/>
      <c r="L19" s="216">
        <f t="shared" si="0"/>
        <v>-529.29999999999995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466.2</v>
      </c>
      <c r="AE19" s="40">
        <f t="shared" si="1"/>
        <v>466.2</v>
      </c>
      <c r="AF19" s="40">
        <f t="shared" si="2"/>
        <v>-63.099999999999966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</row>
    <row r="20" spans="1:254" s="5" customFormat="1" ht="15" hidden="1" customHeight="1" outlineLevel="1" x14ac:dyDescent="0.2">
      <c r="A20" s="137" t="s">
        <v>182</v>
      </c>
      <c r="B20" s="138"/>
      <c r="C20" s="138"/>
      <c r="D20" s="138"/>
      <c r="E20" s="138"/>
      <c r="F20" s="138">
        <v>-9.6</v>
      </c>
      <c r="G20" s="138"/>
      <c r="H20" s="138"/>
      <c r="I20" s="138"/>
      <c r="J20" s="138"/>
      <c r="K20" s="138"/>
      <c r="L20" s="216">
        <f t="shared" si="0"/>
        <v>-9.6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9.6</v>
      </c>
      <c r="AE20" s="40">
        <f t="shared" si="1"/>
        <v>9.6</v>
      </c>
      <c r="AF20" s="40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</row>
    <row r="21" spans="1:254" s="5" customFormat="1" ht="15" hidden="1" customHeight="1" outlineLevel="1" x14ac:dyDescent="0.2">
      <c r="A21" s="137" t="s">
        <v>183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216" t="str">
        <f t="shared" si="0"/>
        <v/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/>
      <c r="AE21" s="40" t="str">
        <f t="shared" si="1"/>
        <v/>
      </c>
      <c r="AF21" s="40" t="str">
        <f t="shared" si="2"/>
        <v/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</row>
    <row r="22" spans="1:254" s="5" customFormat="1" ht="15" customHeight="1" collapsed="1" x14ac:dyDescent="0.2">
      <c r="A22" s="51" t="s">
        <v>82</v>
      </c>
      <c r="B22" s="31"/>
      <c r="C22" s="32"/>
      <c r="D22" s="32"/>
      <c r="E22" s="32"/>
      <c r="F22" s="32">
        <v>-0.1</v>
      </c>
      <c r="G22" s="32"/>
      <c r="H22" s="32">
        <v>-1.8</v>
      </c>
      <c r="I22" s="32">
        <v>-96.6</v>
      </c>
      <c r="J22" s="32"/>
      <c r="K22" s="32"/>
      <c r="L22" s="214">
        <f t="shared" si="0"/>
        <v>-98.5</v>
      </c>
      <c r="M22" s="32"/>
      <c r="N22" s="32"/>
      <c r="O22" s="32"/>
      <c r="P22" s="32"/>
      <c r="Q22" s="32"/>
      <c r="R22" s="32"/>
      <c r="S22" s="32"/>
      <c r="T22" s="74">
        <v>-0.5</v>
      </c>
      <c r="U22" s="74">
        <v>-0.2</v>
      </c>
      <c r="V22" s="32"/>
      <c r="W22" s="32"/>
      <c r="X22" s="32"/>
      <c r="Y22" s="32"/>
      <c r="Z22" s="32"/>
      <c r="AA22" s="32">
        <v>0</v>
      </c>
      <c r="AB22" s="32"/>
      <c r="AC22" s="32"/>
      <c r="AD22" s="32">
        <v>74.5</v>
      </c>
      <c r="AE22" s="31">
        <f t="shared" si="1"/>
        <v>73.8</v>
      </c>
      <c r="AF22" s="31">
        <f t="shared" si="2"/>
        <v>-24.700000000000003</v>
      </c>
      <c r="AG22" s="23"/>
    </row>
    <row r="23" spans="1:254" s="5" customFormat="1" ht="15" hidden="1" customHeight="1" outlineLevel="1" x14ac:dyDescent="0.2">
      <c r="A23" s="137" t="s">
        <v>179</v>
      </c>
      <c r="B23" s="138"/>
      <c r="C23" s="138"/>
      <c r="D23" s="138"/>
      <c r="E23" s="138"/>
      <c r="F23" s="138"/>
      <c r="G23" s="139"/>
      <c r="H23" s="138"/>
      <c r="I23" s="138"/>
      <c r="J23" s="139"/>
      <c r="K23" s="138"/>
      <c r="L23" s="216" t="str">
        <f t="shared" si="0"/>
        <v/>
      </c>
      <c r="M23" s="138"/>
      <c r="N23" s="138"/>
      <c r="O23" s="141"/>
      <c r="P23" s="138"/>
      <c r="Q23" s="138"/>
      <c r="R23" s="138"/>
      <c r="S23" s="138"/>
      <c r="T23" s="139">
        <v>-0.5</v>
      </c>
      <c r="U23" s="139">
        <v>-0.2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0.4</v>
      </c>
      <c r="AE23" s="40">
        <f t="shared" si="1"/>
        <v>-0.29999999999999993</v>
      </c>
      <c r="AF23" s="40">
        <f t="shared" si="2"/>
        <v>-0.29999999999999993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</row>
    <row r="24" spans="1:254" s="5" customFormat="1" ht="15" hidden="1" customHeight="1" outlineLevel="1" x14ac:dyDescent="0.2">
      <c r="A24" s="137" t="s">
        <v>180</v>
      </c>
      <c r="B24" s="138"/>
      <c r="C24" s="138"/>
      <c r="D24" s="138"/>
      <c r="E24" s="138"/>
      <c r="F24" s="138"/>
      <c r="G24" s="138"/>
      <c r="H24" s="138">
        <v>-1.8</v>
      </c>
      <c r="I24" s="138">
        <v>-96.6</v>
      </c>
      <c r="J24" s="138"/>
      <c r="K24" s="138"/>
      <c r="L24" s="216">
        <f t="shared" si="0"/>
        <v>-98.399999999999991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74</v>
      </c>
      <c r="AE24" s="40">
        <f t="shared" si="1"/>
        <v>74</v>
      </c>
      <c r="AF24" s="40">
        <f t="shared" si="2"/>
        <v>-24.399999999999991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</row>
    <row r="25" spans="1:254" s="5" customFormat="1" ht="15" hidden="1" customHeight="1" outlineLevel="1" x14ac:dyDescent="0.2">
      <c r="A25" s="137" t="s">
        <v>181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/>
      <c r="AE25" s="40" t="str">
        <f t="shared" si="1"/>
        <v/>
      </c>
      <c r="AF25" s="40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</row>
    <row r="26" spans="1:254" s="5" customFormat="1" ht="15" hidden="1" customHeight="1" outlineLevel="1" x14ac:dyDescent="0.2">
      <c r="A26" s="137" t="s">
        <v>182</v>
      </c>
      <c r="B26" s="138"/>
      <c r="C26" s="138"/>
      <c r="D26" s="138"/>
      <c r="E26" s="138"/>
      <c r="F26" s="138">
        <v>-0.1</v>
      </c>
      <c r="G26" s="138"/>
      <c r="H26" s="138"/>
      <c r="I26" s="138"/>
      <c r="J26" s="138"/>
      <c r="K26" s="138"/>
      <c r="L26" s="216">
        <f t="shared" si="0"/>
        <v>-0.1</v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>
        <v>0.1</v>
      </c>
      <c r="AE26" s="40">
        <f t="shared" si="1"/>
        <v>0.1</v>
      </c>
      <c r="AF26" s="40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</row>
    <row r="27" spans="1:254" s="5" customFormat="1" ht="15" hidden="1" customHeight="1" outlineLevel="1" x14ac:dyDescent="0.2">
      <c r="A27" s="137" t="s">
        <v>183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216" t="str">
        <f t="shared" si="0"/>
        <v/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/>
      <c r="AE27" s="40" t="str">
        <f t="shared" si="1"/>
        <v/>
      </c>
      <c r="AF27" s="40" t="str">
        <f t="shared" si="2"/>
        <v/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</row>
    <row r="28" spans="1:254" s="5" customFormat="1" ht="15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>
        <v>-10.199999999999999</v>
      </c>
      <c r="K28" s="32"/>
      <c r="L28" s="214">
        <f t="shared" si="0"/>
        <v>-10.199999999999999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10.199999999999999</v>
      </c>
      <c r="AA28" s="32"/>
      <c r="AB28" s="32"/>
      <c r="AC28" s="32"/>
      <c r="AD28" s="32"/>
      <c r="AE28" s="31">
        <f t="shared" si="1"/>
        <v>10.199999999999999</v>
      </c>
      <c r="AF28" s="31" t="str">
        <f t="shared" si="2"/>
        <v/>
      </c>
      <c r="AG28" s="23"/>
      <c r="AI28" s="8"/>
    </row>
    <row r="29" spans="1:254" s="5" customFormat="1" ht="15" customHeight="1" x14ac:dyDescent="0.2">
      <c r="A29" s="104" t="s">
        <v>177</v>
      </c>
      <c r="B29" s="31"/>
      <c r="C29" s="32"/>
      <c r="D29" s="32"/>
      <c r="E29" s="32"/>
      <c r="F29" s="32"/>
      <c r="G29" s="32"/>
      <c r="H29" s="32"/>
      <c r="I29" s="32"/>
      <c r="J29" s="32">
        <v>-17.100000000000001</v>
      </c>
      <c r="K29" s="32"/>
      <c r="L29" s="214">
        <f t="shared" si="0"/>
        <v>-17.100000000000001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17.100000000000001</v>
      </c>
      <c r="AB29" s="32"/>
      <c r="AC29" s="32"/>
      <c r="AD29" s="32"/>
      <c r="AE29" s="31">
        <f t="shared" si="1"/>
        <v>17.100000000000001</v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104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hidden="1" customHeight="1" x14ac:dyDescent="0.2">
      <c r="A31" s="104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2"/>
        <v/>
      </c>
      <c r="AG31" s="23"/>
    </row>
    <row r="32" spans="1:254" s="5" customFormat="1" ht="15" hidden="1" customHeight="1" x14ac:dyDescent="0.2">
      <c r="A32" s="104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4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-1949.2</v>
      </c>
      <c r="C33" s="32"/>
      <c r="D33" s="32">
        <v>-1.7</v>
      </c>
      <c r="E33" s="32">
        <v>-529.29999999999995</v>
      </c>
      <c r="F33" s="32">
        <v>-9.6999999999999993</v>
      </c>
      <c r="G33" s="32"/>
      <c r="H33" s="32">
        <v>-7</v>
      </c>
      <c r="I33" s="32">
        <v>-161.30000000000001</v>
      </c>
      <c r="J33" s="32">
        <v>-27.3</v>
      </c>
      <c r="K33" s="32"/>
      <c r="L33" s="215">
        <f t="shared" ref="L33" si="5">IF(SUM(B33:K33)=0,"",SUM(B33:K33))</f>
        <v>-2685.5</v>
      </c>
      <c r="M33" s="32">
        <v>82.9</v>
      </c>
      <c r="N33" s="32">
        <v>478.4</v>
      </c>
      <c r="O33" s="32"/>
      <c r="P33" s="32">
        <v>0</v>
      </c>
      <c r="Q33" s="75">
        <v>9.1</v>
      </c>
      <c r="R33" s="75">
        <v>74.7</v>
      </c>
      <c r="S33" s="75">
        <v>9.1</v>
      </c>
      <c r="T33" s="57">
        <v>268.60000000000002</v>
      </c>
      <c r="U33" s="57">
        <v>-47.5</v>
      </c>
      <c r="V33" s="75">
        <v>23.9</v>
      </c>
      <c r="W33" s="75">
        <v>44.6</v>
      </c>
      <c r="X33" s="75">
        <v>57.2</v>
      </c>
      <c r="Y33" s="75"/>
      <c r="Z33" s="75">
        <v>10.199999999999999</v>
      </c>
      <c r="AA33" s="75">
        <v>17.100000000000001</v>
      </c>
      <c r="AB33" s="75" t="s">
        <v>161</v>
      </c>
      <c r="AC33" s="75" t="s">
        <v>161</v>
      </c>
      <c r="AD33" s="77">
        <v>911.2</v>
      </c>
      <c r="AE33" s="31">
        <f t="shared" si="4"/>
        <v>1939.5000000000002</v>
      </c>
      <c r="AF33" s="31">
        <f t="shared" si="2"/>
        <v>-745.99999999999977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82.9</v>
      </c>
      <c r="N34" s="35">
        <v>478.4</v>
      </c>
      <c r="O34" s="35"/>
      <c r="P34" s="35">
        <v>0</v>
      </c>
      <c r="Q34" s="74">
        <v>9.1</v>
      </c>
      <c r="R34" s="74">
        <v>74.7</v>
      </c>
      <c r="S34" s="74">
        <v>9.1</v>
      </c>
      <c r="T34" s="74">
        <v>744.5</v>
      </c>
      <c r="U34" s="74">
        <v>399.4</v>
      </c>
      <c r="V34" s="74">
        <v>23.9</v>
      </c>
      <c r="W34" s="74">
        <v>44.6</v>
      </c>
      <c r="X34" s="74">
        <v>57.2</v>
      </c>
      <c r="Y34" s="74"/>
      <c r="Z34" s="74">
        <v>10.199999999999999</v>
      </c>
      <c r="AA34" s="74">
        <v>17.100000000000001</v>
      </c>
      <c r="AB34" s="74" t="s">
        <v>161</v>
      </c>
      <c r="AC34" s="74" t="s">
        <v>161</v>
      </c>
      <c r="AD34" s="74">
        <v>911.2</v>
      </c>
      <c r="AE34" s="34">
        <f t="shared" si="4"/>
        <v>2862.3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53.3</v>
      </c>
      <c r="N35" s="32">
        <v>85.3</v>
      </c>
      <c r="O35" s="32"/>
      <c r="P35" s="32">
        <v>3.3</v>
      </c>
      <c r="Q35" s="74" t="s">
        <v>161</v>
      </c>
      <c r="R35" s="74">
        <v>22.1</v>
      </c>
      <c r="S35" s="74" t="s">
        <v>161</v>
      </c>
      <c r="T35" s="74">
        <v>678.3</v>
      </c>
      <c r="U35" s="74">
        <v>397.1</v>
      </c>
      <c r="V35" s="74">
        <v>32.1</v>
      </c>
      <c r="W35" s="74">
        <v>22.6</v>
      </c>
      <c r="X35" s="74" t="s">
        <v>161</v>
      </c>
      <c r="Y35" s="74"/>
      <c r="Z35" s="74" t="s">
        <v>161</v>
      </c>
      <c r="AA35" s="74" t="s">
        <v>161</v>
      </c>
      <c r="AB35" s="74">
        <v>0.2</v>
      </c>
      <c r="AC35" s="74">
        <v>1.4</v>
      </c>
      <c r="AD35" s="74">
        <v>63.8</v>
      </c>
      <c r="AE35" s="31">
        <f t="shared" si="4"/>
        <v>1359.5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-85</v>
      </c>
      <c r="O36" s="32"/>
      <c r="P36" s="32">
        <v>-0.1</v>
      </c>
      <c r="Q36" s="74" t="s">
        <v>161</v>
      </c>
      <c r="R36" s="74">
        <v>-94.8</v>
      </c>
      <c r="S36" s="74">
        <v>-4.8</v>
      </c>
      <c r="T36" s="74">
        <v>-122.8</v>
      </c>
      <c r="U36" s="74">
        <v>-153.9</v>
      </c>
      <c r="V36" s="74" t="s">
        <v>161</v>
      </c>
      <c r="W36" s="74">
        <v>-0.3</v>
      </c>
      <c r="X36" s="74" t="s">
        <v>161</v>
      </c>
      <c r="Y36" s="74"/>
      <c r="Z36" s="74" t="s">
        <v>161</v>
      </c>
      <c r="AA36" s="74" t="s">
        <v>161</v>
      </c>
      <c r="AB36" s="74" t="s">
        <v>161</v>
      </c>
      <c r="AC36" s="74">
        <v>0</v>
      </c>
      <c r="AD36" s="74">
        <v>-16.7</v>
      </c>
      <c r="AE36" s="31">
        <f t="shared" si="4"/>
        <v>-478.4</v>
      </c>
      <c r="AF36" s="18"/>
      <c r="AG36" s="22"/>
    </row>
    <row r="37" spans="1:33" s="5" customFormat="1" ht="15" hidden="1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1" t="str">
        <f t="shared" si="4"/>
        <v/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-3.1</v>
      </c>
      <c r="N38" s="32">
        <v>-2.2999999999999998</v>
      </c>
      <c r="O38" s="32"/>
      <c r="P38" s="32">
        <v>-0.1</v>
      </c>
      <c r="Q38" s="74">
        <v>-0.3</v>
      </c>
      <c r="R38" s="74">
        <v>-0.2</v>
      </c>
      <c r="S38" s="74" t="s">
        <v>161</v>
      </c>
      <c r="T38" s="74">
        <v>-2.8</v>
      </c>
      <c r="U38" s="74">
        <v>-2.4</v>
      </c>
      <c r="V38" s="74" t="s">
        <v>161</v>
      </c>
      <c r="W38" s="74">
        <v>-0.1</v>
      </c>
      <c r="X38" s="74" t="s">
        <v>161</v>
      </c>
      <c r="Y38" s="74"/>
      <c r="Z38" s="74">
        <v>-0.2</v>
      </c>
      <c r="AA38" s="74">
        <v>0</v>
      </c>
      <c r="AB38" s="74" t="s">
        <v>161</v>
      </c>
      <c r="AC38" s="74" t="s">
        <v>161</v>
      </c>
      <c r="AD38" s="74">
        <v>-111.1</v>
      </c>
      <c r="AE38" s="31">
        <f t="shared" si="4"/>
        <v>-122.6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0.30000000000000004</v>
      </c>
      <c r="N39" s="32">
        <v>2.2999999999999998</v>
      </c>
      <c r="O39" s="32"/>
      <c r="P39" s="32">
        <v>-0.2</v>
      </c>
      <c r="Q39" s="74">
        <v>-0.7</v>
      </c>
      <c r="R39" s="74">
        <v>0.6</v>
      </c>
      <c r="S39" s="74">
        <v>-3.5</v>
      </c>
      <c r="T39" s="74">
        <v>-37.5</v>
      </c>
      <c r="U39" s="74">
        <v>-25.5</v>
      </c>
      <c r="V39" s="74">
        <v>4</v>
      </c>
      <c r="W39" s="74">
        <v>-2.2000000000000002</v>
      </c>
      <c r="X39" s="74" t="s">
        <v>161</v>
      </c>
      <c r="Y39" s="74"/>
      <c r="Z39" s="74">
        <v>2.7</v>
      </c>
      <c r="AA39" s="74">
        <v>-0.3</v>
      </c>
      <c r="AB39" s="74" t="s">
        <v>161</v>
      </c>
      <c r="AC39" s="74" t="s">
        <v>161</v>
      </c>
      <c r="AD39" s="74"/>
      <c r="AE39" s="31">
        <f t="shared" si="4"/>
        <v>-60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/>
      <c r="Q40" s="74" t="s">
        <v>161</v>
      </c>
      <c r="R40" s="74"/>
      <c r="S40" s="74" t="s">
        <v>161</v>
      </c>
      <c r="T40" s="74" t="s">
        <v>161</v>
      </c>
      <c r="U40" s="74" t="s">
        <v>161</v>
      </c>
      <c r="V40" s="74" t="s">
        <v>161</v>
      </c>
      <c r="W40" s="74" t="s">
        <v>161</v>
      </c>
      <c r="X40" s="74" t="s">
        <v>161</v>
      </c>
      <c r="Y40" s="74"/>
      <c r="Z40" s="74" t="s">
        <v>161</v>
      </c>
      <c r="AA40" s="74" t="s">
        <v>161</v>
      </c>
      <c r="AB40" s="74" t="s">
        <v>161</v>
      </c>
      <c r="AC40" s="74" t="s">
        <v>161</v>
      </c>
      <c r="AD40" s="74"/>
      <c r="AE40" s="31" t="str">
        <f t="shared" si="4"/>
        <v/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0.1</v>
      </c>
      <c r="N41" s="32"/>
      <c r="O41" s="32"/>
      <c r="P41" s="32"/>
      <c r="Q41" s="74" t="s">
        <v>161</v>
      </c>
      <c r="R41" s="74"/>
      <c r="S41" s="74">
        <v>-0.1</v>
      </c>
      <c r="T41" s="74" t="s">
        <v>161</v>
      </c>
      <c r="U41" s="74"/>
      <c r="V41" s="74">
        <v>0.1</v>
      </c>
      <c r="W41" s="74"/>
      <c r="X41" s="74" t="s">
        <v>161</v>
      </c>
      <c r="Y41" s="74"/>
      <c r="Z41" s="74">
        <v>-0.1</v>
      </c>
      <c r="AA41" s="74" t="s">
        <v>161</v>
      </c>
      <c r="AB41" s="74" t="s">
        <v>161</v>
      </c>
      <c r="AC41" s="74" t="s">
        <v>161</v>
      </c>
      <c r="AD41" s="74">
        <v>0.9</v>
      </c>
      <c r="AE41" s="31">
        <f t="shared" si="4"/>
        <v>0.9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133.5</v>
      </c>
      <c r="N42" s="32">
        <v>478.69999999999993</v>
      </c>
      <c r="O42" s="32"/>
      <c r="P42" s="32">
        <v>2.9</v>
      </c>
      <c r="Q42" s="74">
        <v>8.1</v>
      </c>
      <c r="R42" s="74">
        <v>2.4</v>
      </c>
      <c r="S42" s="74">
        <v>0.69999999999999984</v>
      </c>
      <c r="T42" s="74">
        <v>1259.7</v>
      </c>
      <c r="U42" s="74">
        <v>614.70000000000005</v>
      </c>
      <c r="V42" s="74">
        <v>60.1</v>
      </c>
      <c r="W42" s="74">
        <v>64.599999999999994</v>
      </c>
      <c r="X42" s="74">
        <v>57.2</v>
      </c>
      <c r="Y42" s="74"/>
      <c r="Z42" s="74">
        <v>12.6</v>
      </c>
      <c r="AA42" s="74">
        <v>16.8</v>
      </c>
      <c r="AB42" s="74">
        <v>0.2</v>
      </c>
      <c r="AC42" s="74">
        <v>1.4</v>
      </c>
      <c r="AD42" s="74">
        <v>848.1</v>
      </c>
      <c r="AE42" s="31">
        <f t="shared" si="4"/>
        <v>3561.6999999999994</v>
      </c>
      <c r="AF42" s="18"/>
      <c r="AG42" s="22"/>
    </row>
    <row r="43" spans="1:33" s="5" customFormat="1" ht="15" customHeight="1" x14ac:dyDescent="0.2">
      <c r="A43" s="96" t="s">
        <v>41</v>
      </c>
      <c r="B43" s="34">
        <v>1950.4</v>
      </c>
      <c r="C43" s="73">
        <v>0.1</v>
      </c>
      <c r="D43" s="35">
        <v>52.2</v>
      </c>
      <c r="E43" s="35">
        <v>585.29999999999995</v>
      </c>
      <c r="F43" s="73">
        <v>9.6999999999999993</v>
      </c>
      <c r="G43" s="73"/>
      <c r="H43" s="73">
        <v>548.9</v>
      </c>
      <c r="I43" s="73">
        <v>788.4</v>
      </c>
      <c r="J43" s="73">
        <v>27.3</v>
      </c>
      <c r="K43" s="73">
        <v>1.3</v>
      </c>
      <c r="L43" s="213">
        <f>IF(SUM(B43:K43)=0,"",SUM(B43:K43))</f>
        <v>3963.6000000000004</v>
      </c>
      <c r="M43" s="35">
        <v>136.6</v>
      </c>
      <c r="N43" s="35">
        <v>480.99999999999994</v>
      </c>
      <c r="O43" s="35"/>
      <c r="P43" s="35">
        <v>3</v>
      </c>
      <c r="Q43" s="73">
        <v>8.4</v>
      </c>
      <c r="R43" s="73">
        <v>2.6</v>
      </c>
      <c r="S43" s="73">
        <v>0.69999999999999984</v>
      </c>
      <c r="T43" s="73">
        <v>1262.5</v>
      </c>
      <c r="U43" s="73">
        <v>617.1</v>
      </c>
      <c r="V43" s="73">
        <v>60.1</v>
      </c>
      <c r="W43" s="73">
        <v>64.7</v>
      </c>
      <c r="X43" s="73">
        <v>57.2</v>
      </c>
      <c r="Y43" s="73"/>
      <c r="Z43" s="73">
        <v>12.8</v>
      </c>
      <c r="AA43" s="73">
        <v>16.8</v>
      </c>
      <c r="AB43" s="73">
        <v>0.2</v>
      </c>
      <c r="AC43" s="73">
        <v>1.4</v>
      </c>
      <c r="AD43" s="73">
        <v>959.2</v>
      </c>
      <c r="AE43" s="34">
        <f t="shared" si="4"/>
        <v>3684.3</v>
      </c>
      <c r="AF43" s="18"/>
      <c r="AG43" s="39">
        <f>SUM(L7,L8,L9,L11,L13,AE35,AE36,AE37,AE39,AE41)</f>
        <v>4785.5999999999995</v>
      </c>
    </row>
    <row r="44" spans="1:33" s="5" customFormat="1" ht="15" customHeight="1" x14ac:dyDescent="0.2">
      <c r="A44" s="104" t="s">
        <v>42</v>
      </c>
      <c r="B44" s="31"/>
      <c r="C44" s="74">
        <v>0.1</v>
      </c>
      <c r="D44" s="32">
        <v>48.7</v>
      </c>
      <c r="E44" s="32"/>
      <c r="F44" s="74"/>
      <c r="G44" s="74"/>
      <c r="H44" s="74">
        <v>541.9</v>
      </c>
      <c r="I44" s="74">
        <v>627.1</v>
      </c>
      <c r="J44" s="74"/>
      <c r="K44" s="74">
        <v>1.3</v>
      </c>
      <c r="L44" s="214">
        <f t="shared" ref="L44:L52" si="6">IF(SUM(B44:K44)=0,"",SUM(B44:K44))</f>
        <v>1219.0999999999999</v>
      </c>
      <c r="M44" s="32">
        <v>133.5</v>
      </c>
      <c r="N44" s="32">
        <v>478.69999999999993</v>
      </c>
      <c r="O44" s="32"/>
      <c r="P44" s="32">
        <v>2.9</v>
      </c>
      <c r="Q44" s="74">
        <v>8.1</v>
      </c>
      <c r="R44" s="74">
        <v>2.4</v>
      </c>
      <c r="S44" s="74">
        <v>0.7</v>
      </c>
      <c r="T44" s="74">
        <v>783.80000000000007</v>
      </c>
      <c r="U44" s="74">
        <v>167.8</v>
      </c>
      <c r="V44" s="74">
        <v>60.1</v>
      </c>
      <c r="W44" s="74">
        <v>64.599999999999994</v>
      </c>
      <c r="X44" s="74">
        <v>57.2</v>
      </c>
      <c r="Y44" s="74"/>
      <c r="Z44" s="74">
        <v>12.6</v>
      </c>
      <c r="AA44" s="74">
        <v>16.8</v>
      </c>
      <c r="AB44" s="74">
        <v>0.2</v>
      </c>
      <c r="AC44" s="74">
        <v>1.4</v>
      </c>
      <c r="AD44" s="74">
        <v>848.1</v>
      </c>
      <c r="AE44" s="31">
        <f t="shared" si="4"/>
        <v>2638.8999999999996</v>
      </c>
      <c r="AF44" s="18"/>
      <c r="AG44" s="37">
        <f t="shared" ref="AG44:AG49" si="7">SUM(L44,AE44)</f>
        <v>3857.9999999999995</v>
      </c>
    </row>
    <row r="45" spans="1:33" s="5" customFormat="1" ht="15" customHeight="1" x14ac:dyDescent="0.2">
      <c r="A45" s="104" t="s">
        <v>43</v>
      </c>
      <c r="B45" s="31"/>
      <c r="C45" s="74" t="s">
        <v>161</v>
      </c>
      <c r="D45" s="32">
        <v>1.8</v>
      </c>
      <c r="E45" s="32"/>
      <c r="F45" s="74"/>
      <c r="G45" s="74"/>
      <c r="H45" s="74"/>
      <c r="I45" s="74"/>
      <c r="J45" s="74"/>
      <c r="K45" s="74"/>
      <c r="L45" s="214">
        <f t="shared" si="6"/>
        <v>1.8</v>
      </c>
      <c r="M45" s="32"/>
      <c r="N45" s="32">
        <v>0.1</v>
      </c>
      <c r="O45" s="32"/>
      <c r="P45" s="32"/>
      <c r="Q45" s="74" t="s">
        <v>161</v>
      </c>
      <c r="R45" s="74" t="s">
        <v>161</v>
      </c>
      <c r="S45" s="74">
        <v>0.1</v>
      </c>
      <c r="T45" s="74">
        <v>1.6</v>
      </c>
      <c r="U45" s="74">
        <v>28.6</v>
      </c>
      <c r="V45" s="74">
        <v>23.9</v>
      </c>
      <c r="W45" s="74" t="s">
        <v>161</v>
      </c>
      <c r="X45" s="74">
        <v>57.2</v>
      </c>
      <c r="Y45" s="74"/>
      <c r="Z45" s="74" t="s">
        <v>161</v>
      </c>
      <c r="AA45" s="74" t="s">
        <v>161</v>
      </c>
      <c r="AB45" s="74" t="s">
        <v>161</v>
      </c>
      <c r="AC45" s="74"/>
      <c r="AD45" s="74">
        <v>24.3</v>
      </c>
      <c r="AE45" s="31">
        <f t="shared" si="4"/>
        <v>135.80000000000001</v>
      </c>
      <c r="AF45" s="18"/>
      <c r="AG45" s="37">
        <f t="shared" si="7"/>
        <v>137.60000000000002</v>
      </c>
    </row>
    <row r="46" spans="1:33" s="5" customFormat="1" ht="15" customHeight="1" x14ac:dyDescent="0.2">
      <c r="A46" s="104" t="s">
        <v>44</v>
      </c>
      <c r="B46" s="31"/>
      <c r="C46" s="74">
        <v>0.1</v>
      </c>
      <c r="D46" s="32">
        <v>46.9</v>
      </c>
      <c r="E46" s="32"/>
      <c r="F46" s="74"/>
      <c r="G46" s="74"/>
      <c r="H46" s="74">
        <v>541.9</v>
      </c>
      <c r="I46" s="74">
        <v>627.1</v>
      </c>
      <c r="J46" s="74"/>
      <c r="K46" s="74">
        <v>1.3</v>
      </c>
      <c r="L46" s="214">
        <f t="shared" si="6"/>
        <v>1217.3</v>
      </c>
      <c r="M46" s="32">
        <v>133.5</v>
      </c>
      <c r="N46" s="32">
        <v>478.59999999999991</v>
      </c>
      <c r="O46" s="32"/>
      <c r="P46" s="32">
        <v>2.9</v>
      </c>
      <c r="Q46" s="74">
        <v>8.1</v>
      </c>
      <c r="R46" s="74">
        <v>2.4</v>
      </c>
      <c r="S46" s="74">
        <v>0.6</v>
      </c>
      <c r="T46" s="74">
        <v>782.2</v>
      </c>
      <c r="U46" s="74">
        <v>139.19999999999999</v>
      </c>
      <c r="V46" s="74">
        <v>36.200000000000003</v>
      </c>
      <c r="W46" s="74">
        <v>64.599999999999994</v>
      </c>
      <c r="X46" s="74" t="s">
        <v>161</v>
      </c>
      <c r="Y46" s="74"/>
      <c r="Z46" s="74">
        <v>12.6</v>
      </c>
      <c r="AA46" s="74">
        <v>16.8</v>
      </c>
      <c r="AB46" s="74">
        <v>0.2</v>
      </c>
      <c r="AC46" s="74">
        <v>1.4</v>
      </c>
      <c r="AD46" s="74">
        <v>823.8</v>
      </c>
      <c r="AE46" s="31">
        <f t="shared" si="4"/>
        <v>2503.1</v>
      </c>
      <c r="AF46" s="18"/>
      <c r="AG46" s="37">
        <f t="shared" si="7"/>
        <v>3720.3999999999996</v>
      </c>
    </row>
    <row r="47" spans="1:33" s="5" customFormat="1" ht="15" customHeight="1" x14ac:dyDescent="0.2">
      <c r="A47" s="104" t="s">
        <v>45</v>
      </c>
      <c r="B47" s="31"/>
      <c r="C47" s="74">
        <v>0.1</v>
      </c>
      <c r="D47" s="32"/>
      <c r="E47" s="32"/>
      <c r="F47" s="74"/>
      <c r="G47" s="74"/>
      <c r="H47" s="74"/>
      <c r="I47" s="74"/>
      <c r="J47" s="74"/>
      <c r="K47" s="74"/>
      <c r="L47" s="214">
        <f t="shared" si="6"/>
        <v>0.1</v>
      </c>
      <c r="M47" s="32"/>
      <c r="N47" s="32">
        <v>0.2</v>
      </c>
      <c r="O47" s="32"/>
      <c r="P47" s="32"/>
      <c r="Q47" s="74">
        <v>1.4</v>
      </c>
      <c r="R47" s="74" t="s">
        <v>161</v>
      </c>
      <c r="S47" s="74" t="s">
        <v>161</v>
      </c>
      <c r="T47" s="74" t="s">
        <v>161</v>
      </c>
      <c r="U47" s="74" t="s">
        <v>161</v>
      </c>
      <c r="V47" s="74">
        <v>0.1</v>
      </c>
      <c r="W47" s="74">
        <v>64.599999999999994</v>
      </c>
      <c r="X47" s="74" t="s">
        <v>161</v>
      </c>
      <c r="Y47" s="74"/>
      <c r="Z47" s="74" t="s">
        <v>161</v>
      </c>
      <c r="AA47" s="74" t="s">
        <v>161</v>
      </c>
      <c r="AB47" s="74" t="s">
        <v>161</v>
      </c>
      <c r="AC47" s="74" t="s">
        <v>161</v>
      </c>
      <c r="AD47" s="74"/>
      <c r="AE47" s="31">
        <f t="shared" si="4"/>
        <v>66.3</v>
      </c>
      <c r="AF47" s="18"/>
      <c r="AG47" s="37">
        <f t="shared" si="7"/>
        <v>66.399999999999991</v>
      </c>
    </row>
    <row r="48" spans="1:33" s="5" customFormat="1" ht="15" customHeight="1" collapsed="1" x14ac:dyDescent="0.2">
      <c r="A48" s="104" t="s">
        <v>50</v>
      </c>
      <c r="B48" s="31"/>
      <c r="C48" s="32"/>
      <c r="D48" s="32">
        <v>46.9</v>
      </c>
      <c r="E48" s="32"/>
      <c r="F48" s="75"/>
      <c r="G48" s="75"/>
      <c r="H48" s="75">
        <v>541.9</v>
      </c>
      <c r="I48" s="75">
        <v>627.1</v>
      </c>
      <c r="J48" s="75"/>
      <c r="K48" s="75">
        <v>1.3</v>
      </c>
      <c r="L48" s="215">
        <f t="shared" si="6"/>
        <v>1217.2</v>
      </c>
      <c r="M48" s="32">
        <v>133.5</v>
      </c>
      <c r="N48" s="32">
        <v>478.39999999999992</v>
      </c>
      <c r="O48" s="32"/>
      <c r="P48" s="32">
        <v>2.9</v>
      </c>
      <c r="Q48" s="75">
        <v>6.6999999999999993</v>
      </c>
      <c r="R48" s="75">
        <v>2.4</v>
      </c>
      <c r="S48" s="75">
        <v>0.6</v>
      </c>
      <c r="T48" s="75">
        <v>782.2</v>
      </c>
      <c r="U48" s="75">
        <v>139.19999999999999</v>
      </c>
      <c r="V48" s="75">
        <v>36.1</v>
      </c>
      <c r="W48" s="75" t="s">
        <v>161</v>
      </c>
      <c r="X48" s="75" t="s">
        <v>161</v>
      </c>
      <c r="Y48" s="75"/>
      <c r="Z48" s="74">
        <v>12.6</v>
      </c>
      <c r="AA48" s="75">
        <v>16.8</v>
      </c>
      <c r="AB48" s="75">
        <v>0.2</v>
      </c>
      <c r="AC48" s="75">
        <v>1.4</v>
      </c>
      <c r="AD48" s="75">
        <v>823.8</v>
      </c>
      <c r="AE48" s="31">
        <f t="shared" si="4"/>
        <v>2436.7999999999997</v>
      </c>
      <c r="AF48" s="18"/>
      <c r="AG48" s="37">
        <f t="shared" si="7"/>
        <v>3654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21</v>
      </c>
      <c r="E49" s="35"/>
      <c r="F49" s="35"/>
      <c r="G49" s="35"/>
      <c r="H49" s="35">
        <v>283.5</v>
      </c>
      <c r="I49" s="35">
        <v>7.6</v>
      </c>
      <c r="J49" s="32"/>
      <c r="K49" s="35"/>
      <c r="L49" s="213">
        <f>IF(SUM(B49:K49)=0,"",SUM(B49:K49))</f>
        <v>312.10000000000002</v>
      </c>
      <c r="M49" s="35">
        <v>104.3</v>
      </c>
      <c r="N49" s="35">
        <v>0.3</v>
      </c>
      <c r="O49" s="35"/>
      <c r="P49" s="35"/>
      <c r="Q49" s="35">
        <v>2.4</v>
      </c>
      <c r="R49" s="35"/>
      <c r="S49" s="35">
        <v>0.3</v>
      </c>
      <c r="T49" s="35">
        <v>4.7</v>
      </c>
      <c r="U49" s="35">
        <v>15.6</v>
      </c>
      <c r="V49" s="35"/>
      <c r="W49" s="35"/>
      <c r="X49" s="35"/>
      <c r="Y49" s="35"/>
      <c r="Z49" s="35">
        <v>0</v>
      </c>
      <c r="AA49" s="35">
        <v>0.1</v>
      </c>
      <c r="AB49" s="35"/>
      <c r="AC49" s="35">
        <v>1.4</v>
      </c>
      <c r="AD49" s="35">
        <v>331.7</v>
      </c>
      <c r="AE49" s="34">
        <f t="shared" si="4"/>
        <v>460.79999999999995</v>
      </c>
      <c r="AF49" s="21"/>
      <c r="AG49" s="36">
        <f t="shared" si="7"/>
        <v>772.9</v>
      </c>
    </row>
    <row r="50" spans="1:33" s="26" customFormat="1" ht="15" hidden="1" customHeight="1" x14ac:dyDescent="0.2">
      <c r="A50" s="113" t="s">
        <v>178</v>
      </c>
      <c r="B50" s="40"/>
      <c r="C50" s="41"/>
      <c r="D50" s="41"/>
      <c r="E50" s="41"/>
      <c r="F50" s="41"/>
      <c r="G50" s="41"/>
      <c r="H50" s="41"/>
      <c r="I50" s="41" t="s">
        <v>161</v>
      </c>
      <c r="J50" s="41"/>
      <c r="K50" s="41"/>
      <c r="L50" s="214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 t="str">
        <f t="shared" si="4"/>
        <v/>
      </c>
      <c r="AF50" s="25"/>
      <c r="AG50" s="42"/>
    </row>
    <row r="51" spans="1:33" s="26" customFormat="1" ht="15" hidden="1" customHeight="1" collapsed="1" x14ac:dyDescent="0.2">
      <c r="A51" s="113" t="s">
        <v>69</v>
      </c>
      <c r="B51" s="40"/>
      <c r="C51" s="41"/>
      <c r="D51" s="41"/>
      <c r="E51" s="41"/>
      <c r="F51" s="41"/>
      <c r="G51" s="41"/>
      <c r="H51" s="41"/>
      <c r="I51" s="41" t="s">
        <v>161</v>
      </c>
      <c r="J51" s="41"/>
      <c r="K51" s="41"/>
      <c r="L51" s="216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0" t="str">
        <f t="shared" si="4"/>
        <v/>
      </c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8.1</v>
      </c>
      <c r="E52" s="32"/>
      <c r="F52" s="32"/>
      <c r="G52" s="32"/>
      <c r="H52" s="32">
        <v>23.1</v>
      </c>
      <c r="I52" s="32" t="s">
        <v>161</v>
      </c>
      <c r="J52" s="32"/>
      <c r="K52" s="32"/>
      <c r="L52" s="214">
        <f t="shared" si="6"/>
        <v>31.200000000000003</v>
      </c>
      <c r="M52" s="32">
        <v>7.3</v>
      </c>
      <c r="N52" s="32">
        <v>0.8</v>
      </c>
      <c r="O52" s="32"/>
      <c r="P52" s="32"/>
      <c r="Q52" s="32">
        <v>0.1</v>
      </c>
      <c r="R52" s="32"/>
      <c r="S52" s="32">
        <v>0.2</v>
      </c>
      <c r="T52" s="32">
        <v>6.8999999999999995</v>
      </c>
      <c r="U52" s="32">
        <v>8.3000000000000007</v>
      </c>
      <c r="V52" s="32"/>
      <c r="W52" s="32"/>
      <c r="X52" s="32"/>
      <c r="Y52" s="32"/>
      <c r="Z52" s="32">
        <v>0</v>
      </c>
      <c r="AA52" s="32">
        <v>0.2</v>
      </c>
      <c r="AB52" s="32"/>
      <c r="AC52" s="32">
        <v>0</v>
      </c>
      <c r="AD52" s="32">
        <v>250.4</v>
      </c>
      <c r="AE52" s="31">
        <f t="shared" si="4"/>
        <v>274.2</v>
      </c>
      <c r="AF52" s="18"/>
      <c r="AG52" s="33">
        <f>SUM(L52,AE52)</f>
        <v>305.39999999999998</v>
      </c>
    </row>
    <row r="53" spans="1:33" s="26" customFormat="1" ht="15" hidden="1" customHeight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4"/>
      <c r="J53" s="41"/>
      <c r="K53" s="44"/>
      <c r="L53" s="216"/>
      <c r="M53" s="41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0" t="str">
        <f t="shared" si="4"/>
        <v/>
      </c>
      <c r="AF53" s="25"/>
      <c r="AG53" s="42"/>
    </row>
    <row r="54" spans="1:33" s="26" customFormat="1" ht="15" hidden="1" customHeight="1" x14ac:dyDescent="0.2">
      <c r="A54" s="53" t="s">
        <v>198</v>
      </c>
      <c r="B54" s="43"/>
      <c r="C54" s="41"/>
      <c r="D54" s="44"/>
      <c r="E54" s="44"/>
      <c r="F54" s="44"/>
      <c r="G54" s="41"/>
      <c r="H54" s="44"/>
      <c r="I54" s="44"/>
      <c r="J54" s="41"/>
      <c r="K54" s="44"/>
      <c r="L54" s="216"/>
      <c r="M54" s="41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0" t="str">
        <f t="shared" si="4"/>
        <v/>
      </c>
      <c r="AF54" s="25"/>
      <c r="AG54" s="42"/>
    </row>
    <row r="55" spans="1:33" s="26" customFormat="1" ht="15" hidden="1" customHeight="1" x14ac:dyDescent="0.2">
      <c r="A55" s="53" t="s">
        <v>73</v>
      </c>
      <c r="B55" s="43"/>
      <c r="C55" s="41"/>
      <c r="D55" s="44"/>
      <c r="E55" s="44"/>
      <c r="F55" s="44"/>
      <c r="G55" s="41"/>
      <c r="H55" s="44"/>
      <c r="I55" s="44"/>
      <c r="J55" s="41"/>
      <c r="K55" s="44"/>
      <c r="L55" s="216"/>
      <c r="M55" s="41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0" t="str">
        <f t="shared" si="4"/>
        <v/>
      </c>
      <c r="AF55" s="25"/>
      <c r="AG55" s="42"/>
    </row>
    <row r="56" spans="1:33" s="26" customFormat="1" ht="15" hidden="1" customHeight="1" x14ac:dyDescent="0.2">
      <c r="A56" s="53" t="s">
        <v>74</v>
      </c>
      <c r="B56" s="43"/>
      <c r="C56" s="41"/>
      <c r="D56" s="44"/>
      <c r="E56" s="44"/>
      <c r="F56" s="44"/>
      <c r="G56" s="41"/>
      <c r="H56" s="44"/>
      <c r="I56" s="44"/>
      <c r="J56" s="41"/>
      <c r="K56" s="44"/>
      <c r="L56" s="216"/>
      <c r="M56" s="41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0" t="str">
        <f t="shared" si="4"/>
        <v/>
      </c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161</v>
      </c>
      <c r="J57" s="32"/>
      <c r="K57" s="32"/>
      <c r="L57" s="214" t="str">
        <f t="shared" ref="L57:L62" si="8">IF(SUM(B57:K57)=0,"",SUM(B57:K57))</f>
        <v/>
      </c>
      <c r="M57" s="32"/>
      <c r="N57" s="32">
        <v>470.69999999999993</v>
      </c>
      <c r="O57" s="32"/>
      <c r="P57" s="32">
        <v>2.9</v>
      </c>
      <c r="Q57" s="32"/>
      <c r="R57" s="32">
        <v>2.4</v>
      </c>
      <c r="S57" s="32">
        <v>0.1</v>
      </c>
      <c r="T57" s="32">
        <v>607.1</v>
      </c>
      <c r="U57" s="32">
        <v>0.2</v>
      </c>
      <c r="V57" s="32"/>
      <c r="W57" s="32"/>
      <c r="X57" s="32"/>
      <c r="Y57" s="32"/>
      <c r="Z57" s="32">
        <v>12.5</v>
      </c>
      <c r="AA57" s="32">
        <v>13.4</v>
      </c>
      <c r="AB57" s="32"/>
      <c r="AC57" s="32"/>
      <c r="AD57" s="32"/>
      <c r="AE57" s="31">
        <f t="shared" si="4"/>
        <v>1109.3</v>
      </c>
      <c r="AF57" s="18"/>
      <c r="AG57" s="33">
        <f t="shared" ref="AG57:AG62" si="9">SUM(L57,AE57)</f>
        <v>1109.3</v>
      </c>
    </row>
    <row r="58" spans="1:33" s="26" customFormat="1" ht="15" hidden="1" customHeight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216" t="str">
        <f t="shared" si="8"/>
        <v/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0" t="str">
        <f t="shared" si="4"/>
        <v/>
      </c>
      <c r="AF58" s="25"/>
      <c r="AG58" s="42"/>
    </row>
    <row r="59" spans="1:33" s="26" customFormat="1" ht="15" hidden="1" customHeight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216" t="str">
        <f t="shared" si="8"/>
        <v/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0" t="str">
        <f t="shared" si="4"/>
        <v/>
      </c>
      <c r="AF59" s="25"/>
      <c r="AG59" s="42"/>
    </row>
    <row r="60" spans="1:33" s="26" customFormat="1" ht="15" hidden="1" customHeight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216" t="str">
        <f t="shared" si="8"/>
        <v/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0" t="str">
        <f t="shared" si="4"/>
        <v/>
      </c>
      <c r="AF60" s="25"/>
      <c r="AG60" s="42"/>
    </row>
    <row r="61" spans="1:33" s="26" customFormat="1" ht="15" hidden="1" customHeight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216" t="str">
        <f t="shared" si="8"/>
        <v/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0" t="str">
        <f t="shared" si="4"/>
        <v/>
      </c>
      <c r="AF61" s="25"/>
      <c r="AG61" s="42"/>
    </row>
    <row r="62" spans="1:33" s="5" customFormat="1" ht="15" customHeight="1" collapsed="1" x14ac:dyDescent="0.2">
      <c r="A62" s="51" t="s">
        <v>48</v>
      </c>
      <c r="B62" s="31"/>
      <c r="C62" s="32"/>
      <c r="D62" s="32">
        <v>17.8</v>
      </c>
      <c r="E62" s="32"/>
      <c r="F62" s="32"/>
      <c r="G62" s="32"/>
      <c r="H62" s="32">
        <v>200.3</v>
      </c>
      <c r="I62" s="32">
        <v>619.5</v>
      </c>
      <c r="J62" s="32"/>
      <c r="K62" s="32">
        <v>1.3</v>
      </c>
      <c r="L62" s="214">
        <f t="shared" si="8"/>
        <v>838.9</v>
      </c>
      <c r="M62" s="32">
        <v>14.6</v>
      </c>
      <c r="N62" s="32">
        <v>0.2</v>
      </c>
      <c r="O62" s="32"/>
      <c r="P62" s="32"/>
      <c r="Q62" s="32"/>
      <c r="R62" s="32"/>
      <c r="S62" s="32">
        <v>0</v>
      </c>
      <c r="T62" s="32">
        <v>15.5</v>
      </c>
      <c r="U62" s="32">
        <v>114.2</v>
      </c>
      <c r="V62" s="32">
        <v>36.1</v>
      </c>
      <c r="W62" s="32"/>
      <c r="X62" s="32"/>
      <c r="Y62" s="32"/>
      <c r="Z62" s="32">
        <v>0</v>
      </c>
      <c r="AA62" s="32">
        <v>0.3</v>
      </c>
      <c r="AB62" s="32">
        <v>0.2</v>
      </c>
      <c r="AC62" s="32"/>
      <c r="AD62" s="32">
        <v>213</v>
      </c>
      <c r="AE62" s="31">
        <f t="shared" si="4"/>
        <v>394.1</v>
      </c>
      <c r="AF62" s="18"/>
      <c r="AG62" s="33">
        <f t="shared" si="9"/>
        <v>1233</v>
      </c>
    </row>
    <row r="63" spans="1:33" s="26" customFormat="1" ht="15" hidden="1" customHeight="1" x14ac:dyDescent="0.2">
      <c r="A63" s="52" t="s">
        <v>53</v>
      </c>
      <c r="B63" s="40"/>
      <c r="C63" s="41"/>
      <c r="D63" s="41"/>
      <c r="E63" s="41"/>
      <c r="F63" s="41"/>
      <c r="G63" s="41"/>
      <c r="H63" s="41"/>
      <c r="I63" s="41" t="s">
        <v>161</v>
      </c>
      <c r="J63" s="41"/>
      <c r="K63" s="41"/>
      <c r="L63" s="216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0" t="str">
        <f t="shared" si="4"/>
        <v/>
      </c>
      <c r="AF63" s="25"/>
      <c r="AG63" s="42"/>
    </row>
    <row r="64" spans="1:33" s="26" customFormat="1" ht="15" hidden="1" customHeight="1" x14ac:dyDescent="0.2">
      <c r="A64" s="52" t="s">
        <v>54</v>
      </c>
      <c r="B64" s="40"/>
      <c r="C64" s="41"/>
      <c r="D64" s="41"/>
      <c r="E64" s="41"/>
      <c r="F64" s="41"/>
      <c r="G64" s="41"/>
      <c r="H64" s="41"/>
      <c r="I64" s="41" t="s">
        <v>161</v>
      </c>
      <c r="J64" s="41"/>
      <c r="K64" s="41"/>
      <c r="L64" s="216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0" t="str">
        <f t="shared" si="4"/>
        <v/>
      </c>
      <c r="AF64" s="25"/>
      <c r="AG64" s="42"/>
    </row>
    <row r="65" spans="1:33" s="26" customFormat="1" ht="15" hidden="1" customHeight="1" x14ac:dyDescent="0.2">
      <c r="A65" s="52" t="s">
        <v>55</v>
      </c>
      <c r="B65" s="40"/>
      <c r="C65" s="41"/>
      <c r="D65" s="41"/>
      <c r="E65" s="41"/>
      <c r="F65" s="41"/>
      <c r="G65" s="41"/>
      <c r="H65" s="41"/>
      <c r="I65" s="41" t="s">
        <v>161</v>
      </c>
      <c r="J65" s="41"/>
      <c r="K65" s="41"/>
      <c r="L65" s="216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0" t="str">
        <f t="shared" si="4"/>
        <v/>
      </c>
      <c r="AF65" s="25"/>
      <c r="AG65" s="42"/>
    </row>
    <row r="66" spans="1:33" s="26" customFormat="1" ht="15" hidden="1" customHeight="1" x14ac:dyDescent="0.2">
      <c r="A66" s="52" t="s">
        <v>56</v>
      </c>
      <c r="B66" s="40"/>
      <c r="C66" s="41"/>
      <c r="D66" s="41"/>
      <c r="E66" s="41"/>
      <c r="F66" s="41"/>
      <c r="G66" s="41"/>
      <c r="H66" s="41"/>
      <c r="I66" s="41" t="s">
        <v>161</v>
      </c>
      <c r="J66" s="41"/>
      <c r="K66" s="41"/>
      <c r="L66" s="216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0" t="str">
        <f t="shared" si="4"/>
        <v/>
      </c>
      <c r="AF66" s="25"/>
      <c r="AG66" s="42"/>
    </row>
    <row r="67" spans="1:33" s="26" customFormat="1" ht="15" hidden="1" customHeight="1" x14ac:dyDescent="0.2">
      <c r="A67" s="52" t="s">
        <v>77</v>
      </c>
      <c r="B67" s="40"/>
      <c r="C67" s="41"/>
      <c r="D67" s="41"/>
      <c r="E67" s="41"/>
      <c r="F67" s="41"/>
      <c r="G67" s="41"/>
      <c r="H67" s="41"/>
      <c r="I67" s="41" t="s">
        <v>161</v>
      </c>
      <c r="J67" s="41"/>
      <c r="K67" s="41"/>
      <c r="L67" s="216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0" t="str">
        <f t="shared" si="4"/>
        <v/>
      </c>
      <c r="AF67" s="25"/>
      <c r="AG67" s="42"/>
    </row>
    <row r="68" spans="1:33" s="26" customFormat="1" ht="15" hidden="1" customHeight="1" x14ac:dyDescent="0.2">
      <c r="A68" s="52" t="s">
        <v>57</v>
      </c>
      <c r="B68" s="40"/>
      <c r="C68" s="41"/>
      <c r="D68" s="41"/>
      <c r="E68" s="41"/>
      <c r="F68" s="41"/>
      <c r="G68" s="41"/>
      <c r="H68" s="41"/>
      <c r="I68" s="41" t="s">
        <v>161</v>
      </c>
      <c r="J68" s="41"/>
      <c r="K68" s="41"/>
      <c r="L68" s="216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0" t="str">
        <f t="shared" si="4"/>
        <v/>
      </c>
      <c r="AF68" s="25"/>
      <c r="AG68" s="42"/>
    </row>
    <row r="69" spans="1:33" s="26" customFormat="1" ht="15" hidden="1" customHeight="1" x14ac:dyDescent="0.2">
      <c r="A69" s="52" t="s">
        <v>58</v>
      </c>
      <c r="B69" s="40"/>
      <c r="C69" s="41"/>
      <c r="D69" s="41"/>
      <c r="E69" s="41"/>
      <c r="F69" s="41"/>
      <c r="G69" s="41"/>
      <c r="H69" s="41"/>
      <c r="I69" s="41" t="s">
        <v>161</v>
      </c>
      <c r="J69" s="41"/>
      <c r="K69" s="41"/>
      <c r="L69" s="216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0" t="str">
        <f t="shared" si="4"/>
        <v/>
      </c>
      <c r="AF69" s="25"/>
      <c r="AG69" s="42"/>
    </row>
    <row r="70" spans="1:33" s="26" customFormat="1" ht="15" hidden="1" customHeight="1" x14ac:dyDescent="0.2">
      <c r="A70" s="52" t="s">
        <v>59</v>
      </c>
      <c r="B70" s="40"/>
      <c r="C70" s="41"/>
      <c r="D70" s="41"/>
      <c r="E70" s="41"/>
      <c r="F70" s="41"/>
      <c r="G70" s="41"/>
      <c r="H70" s="41"/>
      <c r="I70" s="41" t="s">
        <v>161</v>
      </c>
      <c r="J70" s="41"/>
      <c r="K70" s="41"/>
      <c r="L70" s="216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0" t="str">
        <f t="shared" si="4"/>
        <v/>
      </c>
      <c r="AF70" s="25"/>
      <c r="AG70" s="42"/>
    </row>
    <row r="71" spans="1:33" s="26" customFormat="1" ht="15" hidden="1" customHeight="1" x14ac:dyDescent="0.2">
      <c r="A71" s="52" t="s">
        <v>81</v>
      </c>
      <c r="B71" s="40"/>
      <c r="C71" s="41"/>
      <c r="D71" s="41"/>
      <c r="E71" s="41"/>
      <c r="F71" s="41"/>
      <c r="G71" s="41"/>
      <c r="H71" s="41"/>
      <c r="I71" s="41" t="s">
        <v>161</v>
      </c>
      <c r="J71" s="41"/>
      <c r="K71" s="41"/>
      <c r="L71" s="216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0" t="str">
        <f t="shared" si="4"/>
        <v/>
      </c>
      <c r="AF71" s="25"/>
      <c r="AG71" s="42"/>
    </row>
    <row r="72" spans="1:33" s="26" customFormat="1" ht="15" hidden="1" customHeight="1" x14ac:dyDescent="0.2">
      <c r="A72" s="52" t="s">
        <v>78</v>
      </c>
      <c r="B72" s="40"/>
      <c r="C72" s="41"/>
      <c r="D72" s="41"/>
      <c r="E72" s="41"/>
      <c r="F72" s="41"/>
      <c r="G72" s="41"/>
      <c r="H72" s="41"/>
      <c r="I72" s="41" t="s">
        <v>161</v>
      </c>
      <c r="J72" s="41"/>
      <c r="K72" s="41"/>
      <c r="L72" s="216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0" t="str">
        <f t="shared" si="4"/>
        <v/>
      </c>
      <c r="AF72" s="25"/>
      <c r="AG72" s="42"/>
    </row>
    <row r="73" spans="1:33" s="26" customFormat="1" ht="15" hidden="1" customHeight="1" x14ac:dyDescent="0.2">
      <c r="A73" s="53" t="s">
        <v>71</v>
      </c>
      <c r="B73" s="43"/>
      <c r="C73" s="41"/>
      <c r="D73" s="44"/>
      <c r="E73" s="44"/>
      <c r="F73" s="44"/>
      <c r="G73" s="41"/>
      <c r="H73" s="44"/>
      <c r="I73" s="44" t="s">
        <v>161</v>
      </c>
      <c r="J73" s="41"/>
      <c r="K73" s="44"/>
      <c r="L73" s="216"/>
      <c r="M73" s="41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0" t="str">
        <f t="shared" si="4"/>
        <v/>
      </c>
      <c r="AF73" s="25"/>
      <c r="AG73" s="42"/>
    </row>
    <row r="74" spans="1:33" s="26" customFormat="1" ht="15" hidden="1" customHeight="1" collapsed="1" x14ac:dyDescent="0.2">
      <c r="A74" s="52" t="s">
        <v>80</v>
      </c>
      <c r="B74" s="40"/>
      <c r="C74" s="41"/>
      <c r="D74" s="41"/>
      <c r="E74" s="41"/>
      <c r="F74" s="41"/>
      <c r="G74" s="41"/>
      <c r="H74" s="41"/>
      <c r="I74" s="41" t="s">
        <v>161</v>
      </c>
      <c r="J74" s="41"/>
      <c r="K74" s="41"/>
      <c r="L74" s="216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0" t="str">
        <f t="shared" si="4"/>
        <v/>
      </c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/>
      <c r="E75" s="32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80" si="10">IF(SUM(B75:K75)=0,"",SUM(B75:K75))</f>
        <v>35</v>
      </c>
      <c r="M75" s="32">
        <v>7.3</v>
      </c>
      <c r="N75" s="32">
        <v>6.2</v>
      </c>
      <c r="O75" s="32"/>
      <c r="P75" s="32"/>
      <c r="Q75" s="32"/>
      <c r="R75" s="32"/>
      <c r="S75" s="32"/>
      <c r="T75" s="32">
        <v>148</v>
      </c>
      <c r="U75" s="32">
        <v>0.9</v>
      </c>
      <c r="V75" s="32"/>
      <c r="W75" s="32"/>
      <c r="X75" s="32"/>
      <c r="Y75" s="32"/>
      <c r="Z75" s="32">
        <v>0.1</v>
      </c>
      <c r="AA75" s="32">
        <v>2.8</v>
      </c>
      <c r="AB75" s="32"/>
      <c r="AC75" s="32"/>
      <c r="AD75" s="32">
        <v>28.7</v>
      </c>
      <c r="AE75" s="31">
        <f>IF(SUM(M75:AD75)=0,"",SUM(M75:AD75))</f>
        <v>194</v>
      </c>
      <c r="AF75" s="18"/>
      <c r="AG75" s="33">
        <f>SUM(L75,AE75)</f>
        <v>229</v>
      </c>
    </row>
    <row r="76" spans="1:33" s="26" customFormat="1" ht="15" hidden="1" customHeight="1" x14ac:dyDescent="0.2">
      <c r="A76" s="52" t="s">
        <v>216</v>
      </c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216" t="str">
        <f t="shared" si="10"/>
        <v/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0" t="str">
        <f t="shared" si="4"/>
        <v/>
      </c>
      <c r="AF76" s="25"/>
      <c r="AG76" s="42"/>
    </row>
    <row r="77" spans="1:33" s="26" customFormat="1" ht="15" hidden="1" customHeight="1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 t="str">
        <f t="shared" si="10"/>
        <v/>
      </c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7" t="str">
        <f t="shared" ref="AE77:AE79" si="11">IF(SUM(M77:AD77)=0,"",SUM(M77:AD77))</f>
        <v/>
      </c>
      <c r="AF77" s="219"/>
      <c r="AG77" s="220"/>
    </row>
    <row r="78" spans="1:33" s="26" customFormat="1" ht="15" hidden="1" customHeight="1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 t="str">
        <f t="shared" si="10"/>
        <v/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7" t="str">
        <f t="shared" si="11"/>
        <v/>
      </c>
      <c r="AF78" s="219"/>
      <c r="AG78" s="220"/>
    </row>
    <row r="79" spans="1:33" s="26" customFormat="1" ht="15" hidden="1" customHeight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7" t="str">
        <f t="shared" si="11"/>
        <v/>
      </c>
      <c r="AF79" s="219"/>
      <c r="AG79" s="220"/>
    </row>
    <row r="80" spans="1:33" s="26" customFormat="1" ht="15" hidden="1" customHeight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216" t="str">
        <f t="shared" si="10"/>
        <v/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0" t="str">
        <f t="shared" si="4"/>
        <v/>
      </c>
      <c r="AF80" s="25"/>
      <c r="AG80" s="42"/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161</v>
      </c>
      <c r="J81" s="57"/>
      <c r="K81" s="57"/>
      <c r="L81" s="215" t="str">
        <f t="shared" ref="L81" si="12">IF(SUM(B81:K81)=0,"",SUM(B81:K81))</f>
        <v/>
      </c>
      <c r="M81" s="57"/>
      <c r="N81" s="57">
        <v>0.2</v>
      </c>
      <c r="O81" s="57"/>
      <c r="P81" s="57"/>
      <c r="Q81" s="57">
        <v>4.2</v>
      </c>
      <c r="R81" s="57"/>
      <c r="S81" s="57"/>
      <c r="T81" s="57"/>
      <c r="U81" s="57"/>
      <c r="V81" s="57"/>
      <c r="W81" s="57"/>
      <c r="X81" s="57"/>
      <c r="Y81" s="57"/>
      <c r="Z81" s="57">
        <v>0</v>
      </c>
      <c r="AA81" s="57"/>
      <c r="AB81" s="57"/>
      <c r="AC81" s="57"/>
      <c r="AD81" s="57"/>
      <c r="AE81" s="56">
        <f t="shared" si="4"/>
        <v>4.4000000000000004</v>
      </c>
      <c r="AF81" s="58"/>
      <c r="AG81" s="38">
        <f>SUM(L81,AE81)</f>
        <v>4.4000000000000004</v>
      </c>
    </row>
  </sheetData>
  <mergeCells count="14"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AA4:AA5"/>
    <mergeCell ref="AE4:AE5"/>
    <mergeCell ref="T4:T5"/>
    <mergeCell ref="U4:U5"/>
  </mergeCells>
  <pageMargins left="0.7" right="0.7" top="0.75" bottom="0.75" header="0.3" footer="0.3"/>
  <ignoredErrors>
    <ignoredError sqref="AG43" calculatedColum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T83"/>
  <sheetViews>
    <sheetView showGridLines="0" zoomScaleNormal="10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6" width="8.7109375" style="9" customWidth="1"/>
    <col min="7" max="7" width="8.7109375" style="9" hidden="1" customWidth="1"/>
    <col min="8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5" width="13.85546875" style="4" customWidth="1"/>
    <col min="36" max="51" width="6.140625" style="4" customWidth="1"/>
    <col min="52" max="16384" width="13.85546875" style="4"/>
  </cols>
  <sheetData>
    <row r="1" spans="1:54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54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54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54" s="5" customFormat="1" ht="15" customHeight="1" x14ac:dyDescent="0.2">
      <c r="A4" s="15" t="s">
        <v>132</v>
      </c>
      <c r="B4" s="248" t="s">
        <v>16</v>
      </c>
      <c r="C4" s="59" t="s">
        <v>23</v>
      </c>
      <c r="D4" s="59" t="s">
        <v>17</v>
      </c>
      <c r="E4" s="59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30" t="s">
        <v>25</v>
      </c>
      <c r="P4" s="130" t="s">
        <v>131</v>
      </c>
      <c r="Q4" s="130" t="s">
        <v>28</v>
      </c>
      <c r="R4" s="130" t="s">
        <v>29</v>
      </c>
      <c r="S4" s="130" t="s">
        <v>172</v>
      </c>
      <c r="T4" s="256" t="s">
        <v>173</v>
      </c>
      <c r="U4" s="256" t="s">
        <v>174</v>
      </c>
      <c r="V4" s="130" t="s">
        <v>66</v>
      </c>
      <c r="W4" s="130" t="s">
        <v>31</v>
      </c>
      <c r="X4" s="130" t="s">
        <v>17</v>
      </c>
      <c r="Y4" s="130" t="s">
        <v>17</v>
      </c>
      <c r="Z4" s="256" t="s">
        <v>65</v>
      </c>
      <c r="AA4" s="256" t="s">
        <v>175</v>
      </c>
      <c r="AB4" s="132" t="s">
        <v>67</v>
      </c>
      <c r="AC4" s="130" t="s">
        <v>23</v>
      </c>
      <c r="AD4" s="129" t="s">
        <v>35</v>
      </c>
      <c r="AE4" s="252" t="s">
        <v>38</v>
      </c>
      <c r="AF4" s="247"/>
      <c r="AG4" s="48" t="s">
        <v>38</v>
      </c>
    </row>
    <row r="5" spans="1:54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34" t="s">
        <v>26</v>
      </c>
      <c r="P5" s="134" t="s">
        <v>27</v>
      </c>
      <c r="Q5" s="134" t="s">
        <v>1</v>
      </c>
      <c r="R5" s="134" t="s">
        <v>2</v>
      </c>
      <c r="S5" s="134" t="s">
        <v>30</v>
      </c>
      <c r="T5" s="257"/>
      <c r="U5" s="257"/>
      <c r="V5" s="134" t="s">
        <v>16</v>
      </c>
      <c r="W5" s="134" t="s">
        <v>70</v>
      </c>
      <c r="X5" s="134" t="s">
        <v>32</v>
      </c>
      <c r="Y5" s="134" t="s">
        <v>33</v>
      </c>
      <c r="Z5" s="257"/>
      <c r="AA5" s="257"/>
      <c r="AB5" s="135" t="s">
        <v>23</v>
      </c>
      <c r="AC5" s="134" t="s">
        <v>34</v>
      </c>
      <c r="AD5" s="136" t="s">
        <v>36</v>
      </c>
      <c r="AE5" s="253"/>
      <c r="AF5" s="247"/>
      <c r="AG5" s="49"/>
    </row>
    <row r="6" spans="1:54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54" s="6" customFormat="1" ht="15" customHeight="1" x14ac:dyDescent="0.2">
      <c r="A7" s="50" t="s">
        <v>3</v>
      </c>
      <c r="B7" s="31"/>
      <c r="C7" s="32" t="s">
        <v>161</v>
      </c>
      <c r="D7" s="32"/>
      <c r="E7" s="32">
        <v>837.9</v>
      </c>
      <c r="F7" s="71">
        <v>12.4</v>
      </c>
      <c r="G7" s="71"/>
      <c r="H7" s="71">
        <v>558.4</v>
      </c>
      <c r="I7" s="71">
        <v>863.6</v>
      </c>
      <c r="J7" s="71">
        <v>43.7</v>
      </c>
      <c r="K7" s="71">
        <v>2.8</v>
      </c>
      <c r="L7" s="213">
        <f>IF(SUM(B7:K7)=0,"",SUM(B7:K7))</f>
        <v>2318.7999999999997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s="6" customFormat="1" ht="15" customHeight="1" x14ac:dyDescent="0.2">
      <c r="A8" s="51" t="s">
        <v>4</v>
      </c>
      <c r="B8" s="31">
        <v>1929.3</v>
      </c>
      <c r="C8" s="32">
        <v>0.1</v>
      </c>
      <c r="D8" s="32">
        <v>48.8</v>
      </c>
      <c r="E8" s="32"/>
      <c r="F8" s="72"/>
      <c r="G8" s="72"/>
      <c r="H8" s="72"/>
      <c r="I8" s="72" t="s">
        <v>161</v>
      </c>
      <c r="J8" s="72"/>
      <c r="K8" s="72"/>
      <c r="L8" s="214">
        <f t="shared" ref="L8:L29" si="0">IF(SUM(B8:K8)=0,"",SUM(B8:K8))</f>
        <v>1978.1999999999998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 x14ac:dyDescent="0.2">
      <c r="A9" s="51" t="s">
        <v>5</v>
      </c>
      <c r="B9" s="31"/>
      <c r="C9" s="32" t="s">
        <v>161</v>
      </c>
      <c r="D9" s="32"/>
      <c r="E9" s="32"/>
      <c r="F9" s="71"/>
      <c r="G9" s="71"/>
      <c r="H9" s="71"/>
      <c r="I9" s="71" t="s">
        <v>161</v>
      </c>
      <c r="J9" s="71"/>
      <c r="K9" s="71"/>
      <c r="L9" s="214" t="str">
        <f t="shared" si="0"/>
        <v/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 x14ac:dyDescent="0.2">
      <c r="A10" s="51" t="s">
        <v>6</v>
      </c>
      <c r="B10" s="31">
        <v>-2</v>
      </c>
      <c r="C10" s="32" t="s">
        <v>161</v>
      </c>
      <c r="D10" s="32">
        <v>-1.2</v>
      </c>
      <c r="E10" s="32"/>
      <c r="F10" s="72"/>
      <c r="G10" s="72"/>
      <c r="H10" s="72"/>
      <c r="I10" s="72" t="s">
        <v>161</v>
      </c>
      <c r="J10" s="72"/>
      <c r="K10" s="72"/>
      <c r="L10" s="214">
        <f t="shared" si="0"/>
        <v>-3.2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 x14ac:dyDescent="0.2">
      <c r="A11" s="51" t="s">
        <v>7</v>
      </c>
      <c r="B11" s="31">
        <v>170.6</v>
      </c>
      <c r="C11" s="32" t="s">
        <v>161</v>
      </c>
      <c r="D11" s="32"/>
      <c r="E11" s="32"/>
      <c r="F11" s="71"/>
      <c r="G11" s="71"/>
      <c r="H11" s="71"/>
      <c r="I11" s="71" t="s">
        <v>161</v>
      </c>
      <c r="J11" s="71"/>
      <c r="K11" s="71"/>
      <c r="L11" s="214">
        <f t="shared" si="0"/>
        <v>170.6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6" customFormat="1" ht="15" customHeight="1" x14ac:dyDescent="0.2">
      <c r="A12" s="51" t="s">
        <v>8</v>
      </c>
      <c r="B12" s="31"/>
      <c r="C12" s="32" t="s">
        <v>161</v>
      </c>
      <c r="D12" s="32"/>
      <c r="E12" s="32">
        <v>-39.6</v>
      </c>
      <c r="F12" s="72"/>
      <c r="G12" s="72"/>
      <c r="H12" s="72"/>
      <c r="I12" s="72" t="s">
        <v>161</v>
      </c>
      <c r="J12" s="72"/>
      <c r="K12" s="72"/>
      <c r="L12" s="214">
        <f t="shared" si="0"/>
        <v>-39.6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5" customFormat="1" ht="15" customHeight="1" x14ac:dyDescent="0.2">
      <c r="A13" s="51" t="s">
        <v>9</v>
      </c>
      <c r="B13" s="31" t="s">
        <v>161</v>
      </c>
      <c r="C13" s="32" t="s">
        <v>161</v>
      </c>
      <c r="D13" s="32">
        <v>-0.1</v>
      </c>
      <c r="E13" s="32"/>
      <c r="F13" s="71"/>
      <c r="G13" s="71"/>
      <c r="H13" s="71"/>
      <c r="I13" s="71"/>
      <c r="J13" s="71"/>
      <c r="K13" s="71"/>
      <c r="L13" s="214">
        <f t="shared" si="0"/>
        <v>-0.1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54" s="5" customFormat="1" ht="15" customHeight="1" x14ac:dyDescent="0.2">
      <c r="A14" s="51" t="s">
        <v>10</v>
      </c>
      <c r="B14" s="31">
        <v>2097.9</v>
      </c>
      <c r="C14" s="32">
        <v>0.1</v>
      </c>
      <c r="D14" s="32">
        <v>47.5</v>
      </c>
      <c r="E14" s="32">
        <v>798.3</v>
      </c>
      <c r="F14" s="76">
        <v>12.4</v>
      </c>
      <c r="G14" s="76"/>
      <c r="H14" s="76">
        <v>558.4</v>
      </c>
      <c r="I14" s="76">
        <v>863.6</v>
      </c>
      <c r="J14" s="76">
        <v>43.7</v>
      </c>
      <c r="K14" s="76">
        <v>2.8</v>
      </c>
      <c r="L14" s="215">
        <f t="shared" si="0"/>
        <v>4424.7000000000007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  <c r="AI14" s="8"/>
    </row>
    <row r="15" spans="1:54" s="5" customFormat="1" ht="15" customHeight="1" x14ac:dyDescent="0.2">
      <c r="A15" s="50" t="s">
        <v>11</v>
      </c>
      <c r="B15" s="34">
        <v>-2097.9</v>
      </c>
      <c r="C15" s="35"/>
      <c r="D15" s="35"/>
      <c r="E15" s="35"/>
      <c r="F15" s="35"/>
      <c r="G15" s="35"/>
      <c r="H15" s="35"/>
      <c r="I15" s="35"/>
      <c r="J15" s="35"/>
      <c r="K15" s="35"/>
      <c r="L15" s="213">
        <f>IF(SUM(B15:K15)=0,"",SUM(B15:K15))</f>
        <v>-2097.9</v>
      </c>
      <c r="M15" s="35">
        <v>99.4</v>
      </c>
      <c r="N15" s="35">
        <v>538.29999999999995</v>
      </c>
      <c r="O15" s="35"/>
      <c r="P15" s="35" t="s">
        <v>161</v>
      </c>
      <c r="Q15" s="35">
        <v>7.6</v>
      </c>
      <c r="R15" s="35">
        <v>73.7</v>
      </c>
      <c r="S15" s="35"/>
      <c r="T15" s="35">
        <v>828</v>
      </c>
      <c r="U15" s="35">
        <v>360</v>
      </c>
      <c r="V15" s="35">
        <v>26</v>
      </c>
      <c r="W15" s="35">
        <v>64.7</v>
      </c>
      <c r="X15" s="35">
        <v>76.7</v>
      </c>
      <c r="Y15" s="35"/>
      <c r="Z15" s="35"/>
      <c r="AA15" s="35"/>
      <c r="AB15" s="35"/>
      <c r="AC15" s="35"/>
      <c r="AD15" s="35"/>
      <c r="AE15" s="34">
        <f t="shared" ref="AE15:AE30" si="1">IF(SUM(M15:AD15)=0,"",SUM(M15:AD15))</f>
        <v>2074.4</v>
      </c>
      <c r="AF15" s="34">
        <f t="shared" ref="AF15:AF33" si="2">IF(SUM(L15,AE15)=0,"",SUM(L15,AE15))</f>
        <v>-23.5</v>
      </c>
      <c r="AG15" s="23"/>
      <c r="AI15" s="8"/>
    </row>
    <row r="16" spans="1:54" s="5" customFormat="1" ht="15" customHeight="1" collapsed="1" x14ac:dyDescent="0.2">
      <c r="A16" s="51" t="s">
        <v>129</v>
      </c>
      <c r="B16" s="31"/>
      <c r="C16" s="32"/>
      <c r="D16" s="32">
        <v>-0.2</v>
      </c>
      <c r="E16" s="32">
        <v>-798.3</v>
      </c>
      <c r="F16" s="74">
        <v>-12</v>
      </c>
      <c r="G16" s="32"/>
      <c r="H16" s="32">
        <v>-6.3</v>
      </c>
      <c r="I16" s="32">
        <v>-70.5</v>
      </c>
      <c r="J16" s="32"/>
      <c r="K16" s="32"/>
      <c r="L16" s="214">
        <f t="shared" si="0"/>
        <v>-887.3</v>
      </c>
      <c r="M16" s="32"/>
      <c r="N16" s="32"/>
      <c r="O16" s="32"/>
      <c r="P16" s="32"/>
      <c r="Q16" s="32" t="s">
        <v>161</v>
      </c>
      <c r="R16" s="32" t="s">
        <v>161</v>
      </c>
      <c r="S16" s="32"/>
      <c r="T16" s="32">
        <v>-236.2</v>
      </c>
      <c r="U16" s="32">
        <v>-220.9</v>
      </c>
      <c r="V16" s="32" t="s">
        <v>161</v>
      </c>
      <c r="W16" s="32" t="s">
        <v>161</v>
      </c>
      <c r="X16" s="32" t="s">
        <v>161</v>
      </c>
      <c r="Y16" s="32"/>
      <c r="Z16" s="32" t="s">
        <v>161</v>
      </c>
      <c r="AA16" s="32" t="s">
        <v>161</v>
      </c>
      <c r="AB16" s="32"/>
      <c r="AC16" s="32"/>
      <c r="AD16" s="32">
        <v>922.7</v>
      </c>
      <c r="AE16" s="31">
        <f t="shared" si="1"/>
        <v>465.6</v>
      </c>
      <c r="AF16" s="31">
        <f t="shared" si="2"/>
        <v>-421.69999999999993</v>
      </c>
      <c r="AG16" s="23"/>
      <c r="AI16" s="8"/>
    </row>
    <row r="17" spans="1:254" s="5" customFormat="1" ht="15" hidden="1" customHeight="1" outlineLevel="1" x14ac:dyDescent="0.2">
      <c r="A17" s="137" t="s">
        <v>179</v>
      </c>
      <c r="B17" s="138"/>
      <c r="C17" s="138"/>
      <c r="D17" s="138">
        <v>-0.2</v>
      </c>
      <c r="E17" s="138"/>
      <c r="F17" s="138"/>
      <c r="G17" s="139"/>
      <c r="H17" s="138"/>
      <c r="I17" s="138"/>
      <c r="J17" s="139"/>
      <c r="K17" s="138"/>
      <c r="L17" s="216">
        <f t="shared" si="0"/>
        <v>-0.2</v>
      </c>
      <c r="M17" s="138"/>
      <c r="N17" s="138"/>
      <c r="O17" s="141"/>
      <c r="P17" s="138"/>
      <c r="Q17" s="138"/>
      <c r="R17" s="138"/>
      <c r="S17" s="138"/>
      <c r="T17" s="139">
        <v>-236.2</v>
      </c>
      <c r="U17" s="139">
        <v>-220.9</v>
      </c>
      <c r="V17" s="138"/>
      <c r="W17" s="138"/>
      <c r="X17" s="138"/>
      <c r="Y17" s="141"/>
      <c r="Z17" s="138"/>
      <c r="AA17" s="138"/>
      <c r="AB17" s="141"/>
      <c r="AC17" s="141"/>
      <c r="AD17" s="140">
        <v>159.30000000000001</v>
      </c>
      <c r="AE17" s="40">
        <f t="shared" si="1"/>
        <v>-297.8</v>
      </c>
      <c r="AF17" s="40">
        <f t="shared" si="2"/>
        <v>-298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</row>
    <row r="18" spans="1:254" s="5" customFormat="1" ht="15" hidden="1" customHeight="1" outlineLevel="1" x14ac:dyDescent="0.2">
      <c r="A18" s="137" t="s">
        <v>180</v>
      </c>
      <c r="B18" s="138"/>
      <c r="C18" s="138"/>
      <c r="D18" s="138"/>
      <c r="E18" s="138"/>
      <c r="F18" s="138"/>
      <c r="G18" s="138"/>
      <c r="H18" s="138">
        <v>-6.3</v>
      </c>
      <c r="I18" s="138">
        <v>-70.5</v>
      </c>
      <c r="J18" s="138"/>
      <c r="K18" s="138"/>
      <c r="L18" s="216">
        <f t="shared" si="0"/>
        <v>-76.8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45.7</v>
      </c>
      <c r="AE18" s="40">
        <f t="shared" si="1"/>
        <v>45.7</v>
      </c>
      <c r="AF18" s="40">
        <f t="shared" si="2"/>
        <v>-31.099999999999994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</row>
    <row r="19" spans="1:254" s="5" customFormat="1" ht="15" hidden="1" customHeight="1" outlineLevel="1" x14ac:dyDescent="0.2">
      <c r="A19" s="137" t="s">
        <v>181</v>
      </c>
      <c r="B19" s="138"/>
      <c r="C19" s="138"/>
      <c r="D19" s="138"/>
      <c r="E19" s="138">
        <v>-798.3</v>
      </c>
      <c r="F19" s="138"/>
      <c r="G19" s="138"/>
      <c r="H19" s="138"/>
      <c r="I19" s="138"/>
      <c r="J19" s="138"/>
      <c r="K19" s="138"/>
      <c r="L19" s="216">
        <f t="shared" si="0"/>
        <v>-798.3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705.7</v>
      </c>
      <c r="AE19" s="40">
        <f t="shared" si="1"/>
        <v>705.7</v>
      </c>
      <c r="AF19" s="40">
        <f t="shared" si="2"/>
        <v>-92.599999999999909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</row>
    <row r="20" spans="1:254" s="5" customFormat="1" ht="15" hidden="1" customHeight="1" outlineLevel="1" x14ac:dyDescent="0.2">
      <c r="A20" s="137" t="s">
        <v>182</v>
      </c>
      <c r="B20" s="138"/>
      <c r="C20" s="138"/>
      <c r="D20" s="138"/>
      <c r="E20" s="138"/>
      <c r="F20" s="138">
        <v>-12</v>
      </c>
      <c r="G20" s="138"/>
      <c r="H20" s="138"/>
      <c r="I20" s="138"/>
      <c r="J20" s="138"/>
      <c r="K20" s="138"/>
      <c r="L20" s="216">
        <f t="shared" si="0"/>
        <v>-12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12</v>
      </c>
      <c r="AE20" s="40">
        <f t="shared" si="1"/>
        <v>12</v>
      </c>
      <c r="AF20" s="40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</row>
    <row r="21" spans="1:254" s="5" customFormat="1" ht="15" hidden="1" customHeight="1" outlineLevel="1" x14ac:dyDescent="0.2">
      <c r="A21" s="137" t="s">
        <v>183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216" t="str">
        <f t="shared" si="0"/>
        <v/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/>
      <c r="AE21" s="40" t="str">
        <f t="shared" si="1"/>
        <v/>
      </c>
      <c r="AF21" s="40" t="str">
        <f t="shared" si="2"/>
        <v/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</row>
    <row r="22" spans="1:254" s="5" customFormat="1" ht="15" customHeight="1" collapsed="1" x14ac:dyDescent="0.2">
      <c r="A22" s="51" t="s">
        <v>82</v>
      </c>
      <c r="B22" s="31"/>
      <c r="C22" s="32"/>
      <c r="D22" s="32"/>
      <c r="E22" s="32"/>
      <c r="F22" s="32">
        <v>-0.4</v>
      </c>
      <c r="G22" s="32"/>
      <c r="H22" s="32">
        <v>-3.6</v>
      </c>
      <c r="I22" s="32">
        <v>-101.3</v>
      </c>
      <c r="J22" s="32"/>
      <c r="K22" s="32"/>
      <c r="L22" s="214">
        <f t="shared" si="0"/>
        <v>-105.3</v>
      </c>
      <c r="M22" s="32"/>
      <c r="N22" s="32"/>
      <c r="O22" s="32"/>
      <c r="P22" s="32"/>
      <c r="Q22" s="32" t="s">
        <v>161</v>
      </c>
      <c r="R22" s="32" t="s">
        <v>161</v>
      </c>
      <c r="S22" s="32"/>
      <c r="T22" s="32">
        <v>-0.5</v>
      </c>
      <c r="U22" s="32">
        <v>-0.3</v>
      </c>
      <c r="V22" s="32" t="s">
        <v>161</v>
      </c>
      <c r="W22" s="32" t="s">
        <v>161</v>
      </c>
      <c r="X22" s="32" t="s">
        <v>161</v>
      </c>
      <c r="Y22" s="32"/>
      <c r="Z22" s="32" t="s">
        <v>161</v>
      </c>
      <c r="AA22" s="32">
        <v>0</v>
      </c>
      <c r="AB22" s="32"/>
      <c r="AC22" s="32"/>
      <c r="AD22" s="32">
        <v>79.8</v>
      </c>
      <c r="AE22" s="31">
        <f t="shared" si="1"/>
        <v>79</v>
      </c>
      <c r="AF22" s="31">
        <f t="shared" si="2"/>
        <v>-26.299999999999997</v>
      </c>
      <c r="AG22" s="23"/>
    </row>
    <row r="23" spans="1:254" s="5" customFormat="1" ht="15" hidden="1" customHeight="1" outlineLevel="1" x14ac:dyDescent="0.2">
      <c r="A23" s="137" t="s">
        <v>179</v>
      </c>
      <c r="B23" s="138"/>
      <c r="C23" s="138"/>
      <c r="D23" s="138"/>
      <c r="E23" s="138"/>
      <c r="F23" s="138"/>
      <c r="G23" s="139"/>
      <c r="H23" s="138"/>
      <c r="I23" s="138"/>
      <c r="J23" s="139"/>
      <c r="K23" s="138"/>
      <c r="L23" s="216" t="str">
        <f t="shared" si="0"/>
        <v/>
      </c>
      <c r="M23" s="138"/>
      <c r="N23" s="138"/>
      <c r="O23" s="141"/>
      <c r="P23" s="138"/>
      <c r="Q23" s="138"/>
      <c r="R23" s="138"/>
      <c r="S23" s="138"/>
      <c r="T23" s="139">
        <v>-0.5</v>
      </c>
      <c r="U23" s="139">
        <v>-0.3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0.6</v>
      </c>
      <c r="AE23" s="40">
        <f t="shared" si="1"/>
        <v>-0.20000000000000007</v>
      </c>
      <c r="AF23" s="40">
        <f t="shared" si="2"/>
        <v>-0.20000000000000007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</row>
    <row r="24" spans="1:254" s="5" customFormat="1" ht="15" hidden="1" customHeight="1" outlineLevel="1" x14ac:dyDescent="0.2">
      <c r="A24" s="137" t="s">
        <v>180</v>
      </c>
      <c r="B24" s="138"/>
      <c r="C24" s="138"/>
      <c r="D24" s="138"/>
      <c r="E24" s="138"/>
      <c r="F24" s="138"/>
      <c r="G24" s="138"/>
      <c r="H24" s="138">
        <v>-3.6</v>
      </c>
      <c r="I24" s="138">
        <v>-101.3</v>
      </c>
      <c r="J24" s="138"/>
      <c r="K24" s="138"/>
      <c r="L24" s="216">
        <f t="shared" si="0"/>
        <v>-104.89999999999999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78.8</v>
      </c>
      <c r="AE24" s="40">
        <f t="shared" si="1"/>
        <v>78.8</v>
      </c>
      <c r="AF24" s="40">
        <f t="shared" si="2"/>
        <v>-26.099999999999994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</row>
    <row r="25" spans="1:254" s="5" customFormat="1" ht="15" hidden="1" customHeight="1" outlineLevel="1" x14ac:dyDescent="0.2">
      <c r="A25" s="137" t="s">
        <v>181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/>
      <c r="AE25" s="40" t="str">
        <f t="shared" si="1"/>
        <v/>
      </c>
      <c r="AF25" s="40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</row>
    <row r="26" spans="1:254" s="5" customFormat="1" ht="15" hidden="1" customHeight="1" outlineLevel="1" x14ac:dyDescent="0.2">
      <c r="A26" s="137" t="s">
        <v>182</v>
      </c>
      <c r="B26" s="138"/>
      <c r="C26" s="138"/>
      <c r="D26" s="138"/>
      <c r="E26" s="138"/>
      <c r="F26" s="138">
        <v>-0.4</v>
      </c>
      <c r="G26" s="138"/>
      <c r="H26" s="138"/>
      <c r="I26" s="138"/>
      <c r="J26" s="138"/>
      <c r="K26" s="138"/>
      <c r="L26" s="216">
        <f t="shared" si="0"/>
        <v>-0.4</v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>
        <v>0.4</v>
      </c>
      <c r="AE26" s="40">
        <f t="shared" si="1"/>
        <v>0.4</v>
      </c>
      <c r="AF26" s="40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</row>
    <row r="27" spans="1:254" s="5" customFormat="1" ht="15" hidden="1" customHeight="1" outlineLevel="1" x14ac:dyDescent="0.2">
      <c r="A27" s="137" t="s">
        <v>183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216" t="str">
        <f t="shared" si="0"/>
        <v/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/>
      <c r="AE27" s="40" t="str">
        <f t="shared" si="1"/>
        <v/>
      </c>
      <c r="AF27" s="40" t="str">
        <f t="shared" si="2"/>
        <v/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</row>
    <row r="28" spans="1:254" s="5" customFormat="1" ht="15" customHeight="1" x14ac:dyDescent="0.2">
      <c r="A28" s="51" t="s">
        <v>51</v>
      </c>
      <c r="B28" s="31"/>
      <c r="C28" s="32"/>
      <c r="D28" s="32"/>
      <c r="E28" s="32"/>
      <c r="F28" s="32"/>
      <c r="G28" s="32"/>
      <c r="H28" s="32"/>
      <c r="I28" s="32"/>
      <c r="J28" s="32">
        <v>-14.4</v>
      </c>
      <c r="K28" s="32"/>
      <c r="L28" s="214">
        <f t="shared" si="0"/>
        <v>-14.4</v>
      </c>
      <c r="M28" s="32"/>
      <c r="N28" s="32"/>
      <c r="O28" s="32"/>
      <c r="P28" s="32"/>
      <c r="Q28" s="32" t="s">
        <v>161</v>
      </c>
      <c r="R28" s="32" t="s">
        <v>161</v>
      </c>
      <c r="S28" s="32"/>
      <c r="T28" s="32" t="s">
        <v>161</v>
      </c>
      <c r="U28" s="32" t="s">
        <v>161</v>
      </c>
      <c r="V28" s="32" t="s">
        <v>161</v>
      </c>
      <c r="W28" s="32" t="s">
        <v>161</v>
      </c>
      <c r="X28" s="32" t="s">
        <v>161</v>
      </c>
      <c r="Y28" s="32"/>
      <c r="Z28" s="32">
        <v>14.4</v>
      </c>
      <c r="AA28" s="32"/>
      <c r="AB28" s="32"/>
      <c r="AC28" s="32"/>
      <c r="AD28" s="32"/>
      <c r="AE28" s="31">
        <f t="shared" si="1"/>
        <v>14.4</v>
      </c>
      <c r="AF28" s="31" t="str">
        <f t="shared" si="2"/>
        <v/>
      </c>
      <c r="AG28" s="23"/>
      <c r="AI28" s="8"/>
    </row>
    <row r="29" spans="1:254" s="5" customFormat="1" ht="15" customHeight="1" x14ac:dyDescent="0.2">
      <c r="A29" s="104" t="s">
        <v>177</v>
      </c>
      <c r="B29" s="31"/>
      <c r="C29" s="32"/>
      <c r="D29" s="32"/>
      <c r="E29" s="32"/>
      <c r="F29" s="32"/>
      <c r="G29" s="32"/>
      <c r="H29" s="32"/>
      <c r="I29" s="32"/>
      <c r="J29" s="32">
        <v>-29.3</v>
      </c>
      <c r="K29" s="32"/>
      <c r="L29" s="214">
        <f t="shared" si="0"/>
        <v>-29.3</v>
      </c>
      <c r="M29" s="32"/>
      <c r="N29" s="32"/>
      <c r="O29" s="32"/>
      <c r="P29" s="32"/>
      <c r="Q29" s="32" t="s">
        <v>161</v>
      </c>
      <c r="R29" s="32" t="s">
        <v>161</v>
      </c>
      <c r="S29" s="32"/>
      <c r="T29" s="32" t="s">
        <v>161</v>
      </c>
      <c r="U29" s="32" t="s">
        <v>161</v>
      </c>
      <c r="V29" s="32" t="s">
        <v>161</v>
      </c>
      <c r="W29" s="32" t="s">
        <v>161</v>
      </c>
      <c r="X29" s="32" t="s">
        <v>161</v>
      </c>
      <c r="Y29" s="32"/>
      <c r="Z29" s="32" t="s">
        <v>161</v>
      </c>
      <c r="AA29" s="32">
        <v>29.3</v>
      </c>
      <c r="AB29" s="32"/>
      <c r="AC29" s="32"/>
      <c r="AD29" s="32"/>
      <c r="AE29" s="31">
        <f t="shared" si="1"/>
        <v>29.3</v>
      </c>
      <c r="AF29" s="31" t="str">
        <f t="shared" si="2"/>
        <v/>
      </c>
      <c r="AG29" s="23"/>
      <c r="AI29" s="8"/>
    </row>
    <row r="30" spans="1:254" s="5" customFormat="1" ht="15" hidden="1" customHeight="1" x14ac:dyDescent="0.2">
      <c r="A30" s="104" t="s">
        <v>12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 t="s">
        <v>161</v>
      </c>
      <c r="R30" s="32" t="s">
        <v>161</v>
      </c>
      <c r="S30" s="32"/>
      <c r="T30" s="32" t="s">
        <v>161</v>
      </c>
      <c r="U30" s="32" t="s">
        <v>161</v>
      </c>
      <c r="V30" s="32" t="s">
        <v>161</v>
      </c>
      <c r="W30" s="32" t="s">
        <v>161</v>
      </c>
      <c r="X30" s="32" t="s">
        <v>161</v>
      </c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54" s="5" customFormat="1" ht="15" hidden="1" customHeight="1" x14ac:dyDescent="0.2">
      <c r="A31" s="104" t="s">
        <v>13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214" t="str">
        <f t="shared" si="3"/>
        <v/>
      </c>
      <c r="M31" s="32"/>
      <c r="N31" s="32"/>
      <c r="O31" s="32"/>
      <c r="P31" s="32"/>
      <c r="Q31" s="32" t="s">
        <v>161</v>
      </c>
      <c r="R31" s="32" t="s">
        <v>161</v>
      </c>
      <c r="S31" s="32"/>
      <c r="T31" s="32" t="s">
        <v>161</v>
      </c>
      <c r="U31" s="32" t="s">
        <v>161</v>
      </c>
      <c r="V31" s="32" t="s">
        <v>161</v>
      </c>
      <c r="W31" s="32" t="s">
        <v>161</v>
      </c>
      <c r="X31" s="32" t="s">
        <v>161</v>
      </c>
      <c r="Y31" s="32"/>
      <c r="Z31" s="32" t="s">
        <v>161</v>
      </c>
      <c r="AA31" s="32" t="s">
        <v>161</v>
      </c>
      <c r="AB31" s="32"/>
      <c r="AC31" s="32"/>
      <c r="AD31" s="32"/>
      <c r="AE31" s="31" t="str">
        <f t="shared" ref="AE31:AE81" si="4">IF(SUM(M31:AD31)=0,"",SUM(M31:AD31))</f>
        <v/>
      </c>
      <c r="AF31" s="31" t="str">
        <f t="shared" si="2"/>
        <v/>
      </c>
      <c r="AG31" s="23"/>
    </row>
    <row r="32" spans="1:254" s="5" customFormat="1" ht="15" hidden="1" customHeight="1" x14ac:dyDescent="0.2">
      <c r="A32" s="104" t="s">
        <v>14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214" t="str">
        <f t="shared" si="3"/>
        <v/>
      </c>
      <c r="M32" s="32"/>
      <c r="N32" s="32"/>
      <c r="O32" s="32"/>
      <c r="P32" s="32"/>
      <c r="Q32" s="32" t="s">
        <v>161</v>
      </c>
      <c r="R32" s="32" t="s">
        <v>161</v>
      </c>
      <c r="S32" s="32"/>
      <c r="T32" s="32" t="s">
        <v>161</v>
      </c>
      <c r="U32" s="32" t="s">
        <v>161</v>
      </c>
      <c r="V32" s="32" t="s">
        <v>161</v>
      </c>
      <c r="W32" s="32" t="s">
        <v>161</v>
      </c>
      <c r="X32" s="32" t="s">
        <v>161</v>
      </c>
      <c r="Y32" s="32"/>
      <c r="Z32" s="32" t="s">
        <v>161</v>
      </c>
      <c r="AA32" s="32" t="s">
        <v>161</v>
      </c>
      <c r="AB32" s="32"/>
      <c r="AC32" s="32"/>
      <c r="AD32" s="32"/>
      <c r="AE32" s="31" t="str">
        <f t="shared" si="4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-2097.9</v>
      </c>
      <c r="C33" s="32"/>
      <c r="D33" s="32">
        <v>-0.2</v>
      </c>
      <c r="E33" s="32">
        <v>-798.3</v>
      </c>
      <c r="F33" s="32">
        <v>-12.4</v>
      </c>
      <c r="G33" s="32"/>
      <c r="H33" s="32">
        <v>-9.9</v>
      </c>
      <c r="I33" s="32">
        <v>-171.8</v>
      </c>
      <c r="J33" s="32">
        <v>-43.7</v>
      </c>
      <c r="K33" s="32"/>
      <c r="L33" s="215">
        <f t="shared" ref="L33" si="5">IF(SUM(B33:K33)=0,"",SUM(B33:K33))</f>
        <v>-3134.2</v>
      </c>
      <c r="M33" s="32">
        <v>99.4</v>
      </c>
      <c r="N33" s="32">
        <v>538.29999999999995</v>
      </c>
      <c r="O33" s="32"/>
      <c r="P33" s="32" t="s">
        <v>161</v>
      </c>
      <c r="Q33" s="32">
        <v>7.6</v>
      </c>
      <c r="R33" s="32">
        <v>73.7</v>
      </c>
      <c r="S33" s="32"/>
      <c r="T33" s="32">
        <v>591.29999999999995</v>
      </c>
      <c r="U33" s="32">
        <v>138.80000000000001</v>
      </c>
      <c r="V33" s="32">
        <v>26</v>
      </c>
      <c r="W33" s="32">
        <v>64.7</v>
      </c>
      <c r="X33" s="32">
        <v>76.7</v>
      </c>
      <c r="Y33" s="32"/>
      <c r="Z33" s="32">
        <v>14.4</v>
      </c>
      <c r="AA33" s="32">
        <v>29.3</v>
      </c>
      <c r="AB33" s="32"/>
      <c r="AC33" s="32"/>
      <c r="AD33" s="32">
        <v>1002.5</v>
      </c>
      <c r="AE33" s="31">
        <f t="shared" si="4"/>
        <v>2662.7</v>
      </c>
      <c r="AF33" s="31">
        <f t="shared" si="2"/>
        <v>-471.5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99.4</v>
      </c>
      <c r="N34" s="35">
        <v>538.29999999999995</v>
      </c>
      <c r="O34" s="35"/>
      <c r="P34" s="35"/>
      <c r="Q34" s="35">
        <v>7.6</v>
      </c>
      <c r="R34" s="35">
        <v>73.7</v>
      </c>
      <c r="S34" s="35"/>
      <c r="T34" s="35">
        <v>828</v>
      </c>
      <c r="U34" s="35">
        <v>360</v>
      </c>
      <c r="V34" s="35">
        <v>26</v>
      </c>
      <c r="W34" s="35">
        <v>64.7</v>
      </c>
      <c r="X34" s="35">
        <v>76.7</v>
      </c>
      <c r="Y34" s="35"/>
      <c r="Z34" s="35">
        <v>14.4</v>
      </c>
      <c r="AA34" s="35">
        <v>29.3</v>
      </c>
      <c r="AB34" s="35"/>
      <c r="AC34" s="35"/>
      <c r="AD34" s="35">
        <v>1002.5</v>
      </c>
      <c r="AE34" s="34">
        <f t="shared" si="4"/>
        <v>3120.6000000000004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49</v>
      </c>
      <c r="N35" s="32">
        <v>15.7</v>
      </c>
      <c r="O35" s="32"/>
      <c r="P35" s="32">
        <v>3.1</v>
      </c>
      <c r="Q35" s="32" t="s">
        <v>161</v>
      </c>
      <c r="R35" s="32" t="s">
        <v>161</v>
      </c>
      <c r="S35" s="32"/>
      <c r="T35" s="32">
        <v>324.89999999999998</v>
      </c>
      <c r="U35" s="32">
        <v>171.7</v>
      </c>
      <c r="V35" s="32">
        <v>24.6</v>
      </c>
      <c r="W35" s="32">
        <v>25.7</v>
      </c>
      <c r="X35" s="32" t="s">
        <v>161</v>
      </c>
      <c r="Y35" s="32"/>
      <c r="Z35" s="32" t="s">
        <v>161</v>
      </c>
      <c r="AA35" s="32" t="s">
        <v>161</v>
      </c>
      <c r="AB35" s="32">
        <v>0.2</v>
      </c>
      <c r="AC35" s="32">
        <v>1.4</v>
      </c>
      <c r="AD35" s="32"/>
      <c r="AE35" s="31">
        <f t="shared" si="4"/>
        <v>616.30000000000007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/>
      <c r="N36" s="32">
        <v>-23.3</v>
      </c>
      <c r="O36" s="32"/>
      <c r="P36" s="32" t="s">
        <v>161</v>
      </c>
      <c r="Q36" s="32" t="s">
        <v>161</v>
      </c>
      <c r="R36" s="32" t="s">
        <v>161</v>
      </c>
      <c r="S36" s="32"/>
      <c r="T36" s="32" t="s">
        <v>161</v>
      </c>
      <c r="U36" s="32" t="s">
        <v>161</v>
      </c>
      <c r="V36" s="32">
        <v>0</v>
      </c>
      <c r="W36" s="32">
        <v>-0.2</v>
      </c>
      <c r="X36" s="32" t="s">
        <v>161</v>
      </c>
      <c r="Y36" s="32"/>
      <c r="Z36" s="32" t="s">
        <v>161</v>
      </c>
      <c r="AA36" s="32" t="s">
        <v>161</v>
      </c>
      <c r="AB36" s="32" t="s">
        <v>161</v>
      </c>
      <c r="AC36" s="32">
        <v>0</v>
      </c>
      <c r="AD36" s="32">
        <v>-17.8</v>
      </c>
      <c r="AE36" s="31">
        <f t="shared" si="4"/>
        <v>-41.3</v>
      </c>
      <c r="AF36" s="18"/>
      <c r="AG36" s="22"/>
    </row>
    <row r="37" spans="1:33" s="5" customFormat="1" ht="15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/>
      <c r="N37" s="32"/>
      <c r="O37" s="32"/>
      <c r="P37" s="32">
        <v>-0.1</v>
      </c>
      <c r="Q37" s="32" t="s">
        <v>161</v>
      </c>
      <c r="R37" s="32">
        <v>-72.400000000000006</v>
      </c>
      <c r="S37" s="32"/>
      <c r="T37" s="32">
        <v>-110.3</v>
      </c>
      <c r="U37" s="32">
        <v>-118.8</v>
      </c>
      <c r="V37" s="32" t="s">
        <v>161</v>
      </c>
      <c r="W37" s="32" t="s">
        <v>161</v>
      </c>
      <c r="X37" s="32" t="s">
        <v>161</v>
      </c>
      <c r="Y37" s="32"/>
      <c r="Z37" s="32" t="s">
        <v>161</v>
      </c>
      <c r="AA37" s="32" t="s">
        <v>161</v>
      </c>
      <c r="AB37" s="32" t="s">
        <v>161</v>
      </c>
      <c r="AC37" s="32" t="s">
        <v>161</v>
      </c>
      <c r="AD37" s="32"/>
      <c r="AE37" s="31">
        <f t="shared" si="4"/>
        <v>-301.60000000000002</v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-1.7</v>
      </c>
      <c r="N38" s="32">
        <v>-2.4</v>
      </c>
      <c r="O38" s="32"/>
      <c r="P38" s="32">
        <v>-0.1</v>
      </c>
      <c r="Q38" s="32">
        <v>-0.1</v>
      </c>
      <c r="R38" s="32">
        <v>-1.1000000000000001</v>
      </c>
      <c r="S38" s="32">
        <v>-0.2</v>
      </c>
      <c r="T38" s="32">
        <v>-0.5</v>
      </c>
      <c r="U38" s="32">
        <v>-2.5</v>
      </c>
      <c r="V38" s="32" t="s">
        <v>161</v>
      </c>
      <c r="W38" s="32">
        <v>-0.2</v>
      </c>
      <c r="X38" s="32">
        <v>-2.8</v>
      </c>
      <c r="Y38" s="32"/>
      <c r="Z38" s="32">
        <v>-0.4</v>
      </c>
      <c r="AA38" s="32">
        <v>-0.1</v>
      </c>
      <c r="AB38" s="32" t="s">
        <v>161</v>
      </c>
      <c r="AC38" s="32" t="s">
        <v>161</v>
      </c>
      <c r="AD38" s="32">
        <v>-110.2</v>
      </c>
      <c r="AE38" s="31">
        <f t="shared" si="4"/>
        <v>-122.3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-1.7</v>
      </c>
      <c r="N39" s="32">
        <v>-17.8</v>
      </c>
      <c r="O39" s="32"/>
      <c r="P39" s="32"/>
      <c r="Q39" s="32">
        <v>0.3</v>
      </c>
      <c r="R39" s="32">
        <v>2.7</v>
      </c>
      <c r="S39" s="32">
        <v>0.2</v>
      </c>
      <c r="T39" s="32">
        <v>0</v>
      </c>
      <c r="U39" s="32">
        <v>11.1</v>
      </c>
      <c r="V39" s="32">
        <v>11.5</v>
      </c>
      <c r="W39" s="32">
        <v>0</v>
      </c>
      <c r="X39" s="32" t="s">
        <v>161</v>
      </c>
      <c r="Y39" s="32"/>
      <c r="Z39" s="32">
        <v>1.8</v>
      </c>
      <c r="AA39" s="32">
        <v>-1.3</v>
      </c>
      <c r="AB39" s="32" t="s">
        <v>161</v>
      </c>
      <c r="AC39" s="32" t="s">
        <v>161</v>
      </c>
      <c r="AD39" s="32"/>
      <c r="AE39" s="31">
        <f t="shared" si="4"/>
        <v>6.8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/>
      <c r="N40" s="32"/>
      <c r="O40" s="32"/>
      <c r="P40" s="32" t="s">
        <v>161</v>
      </c>
      <c r="Q40" s="32" t="s">
        <v>161</v>
      </c>
      <c r="R40" s="32" t="s">
        <v>161</v>
      </c>
      <c r="S40" s="32" t="s">
        <v>161</v>
      </c>
      <c r="T40" s="32" t="s">
        <v>161</v>
      </c>
      <c r="U40" s="32" t="s">
        <v>161</v>
      </c>
      <c r="V40" s="32" t="s">
        <v>161</v>
      </c>
      <c r="W40" s="32" t="s">
        <v>161</v>
      </c>
      <c r="X40" s="32">
        <v>-8.4</v>
      </c>
      <c r="Y40" s="32"/>
      <c r="Z40" s="32" t="s">
        <v>161</v>
      </c>
      <c r="AA40" s="32" t="s">
        <v>161</v>
      </c>
      <c r="AB40" s="32" t="s">
        <v>161</v>
      </c>
      <c r="AC40" s="32" t="s">
        <v>161</v>
      </c>
      <c r="AD40" s="32"/>
      <c r="AE40" s="31">
        <f t="shared" si="4"/>
        <v>-8.4</v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0.1</v>
      </c>
      <c r="N41" s="32"/>
      <c r="O41" s="32"/>
      <c r="P41" s="32" t="s">
        <v>161</v>
      </c>
      <c r="Q41" s="32" t="s">
        <v>161</v>
      </c>
      <c r="R41" s="32"/>
      <c r="S41" s="32" t="s">
        <v>161</v>
      </c>
      <c r="T41" s="32"/>
      <c r="U41" s="32"/>
      <c r="V41" s="32">
        <v>-0.1</v>
      </c>
      <c r="W41" s="32" t="s">
        <v>161</v>
      </c>
      <c r="X41" s="32" t="s">
        <v>161</v>
      </c>
      <c r="Y41" s="32"/>
      <c r="Z41" s="32" t="s">
        <v>161</v>
      </c>
      <c r="AA41" s="32">
        <v>0.1</v>
      </c>
      <c r="AB41" s="32" t="s">
        <v>161</v>
      </c>
      <c r="AC41" s="32" t="s">
        <v>161</v>
      </c>
      <c r="AD41" s="32">
        <v>0.6</v>
      </c>
      <c r="AE41" s="31">
        <f t="shared" si="4"/>
        <v>0.7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145.1</v>
      </c>
      <c r="N42" s="32">
        <v>510.50000000000006</v>
      </c>
      <c r="O42" s="32"/>
      <c r="P42" s="32">
        <v>2.9</v>
      </c>
      <c r="Q42" s="32">
        <v>7.8</v>
      </c>
      <c r="R42" s="32">
        <v>2.9</v>
      </c>
      <c r="S42" s="32">
        <v>0</v>
      </c>
      <c r="T42" s="32">
        <v>1042.0999999999999</v>
      </c>
      <c r="U42" s="32">
        <v>421.50000000000006</v>
      </c>
      <c r="V42" s="32">
        <v>62</v>
      </c>
      <c r="W42" s="32">
        <v>90</v>
      </c>
      <c r="X42" s="32">
        <v>65.5</v>
      </c>
      <c r="Y42" s="32"/>
      <c r="Z42" s="32">
        <v>15.8</v>
      </c>
      <c r="AA42" s="32">
        <v>28</v>
      </c>
      <c r="AB42" s="32">
        <v>0.2</v>
      </c>
      <c r="AC42" s="32">
        <v>1.4</v>
      </c>
      <c r="AD42" s="32">
        <v>875.1</v>
      </c>
      <c r="AE42" s="31">
        <f t="shared" si="4"/>
        <v>3270.7999999999997</v>
      </c>
      <c r="AF42" s="18"/>
      <c r="AG42" s="22"/>
    </row>
    <row r="43" spans="1:33" s="5" customFormat="1" ht="15" customHeight="1" x14ac:dyDescent="0.2">
      <c r="A43" s="96" t="s">
        <v>41</v>
      </c>
      <c r="B43" s="34">
        <v>2099.9</v>
      </c>
      <c r="C43" s="35">
        <v>0.1</v>
      </c>
      <c r="D43" s="35">
        <v>48.7</v>
      </c>
      <c r="E43" s="35">
        <v>837.9</v>
      </c>
      <c r="F43" s="73">
        <v>12.4</v>
      </c>
      <c r="G43" s="73"/>
      <c r="H43" s="73">
        <v>558.4</v>
      </c>
      <c r="I43" s="73">
        <v>863.6</v>
      </c>
      <c r="J43" s="73">
        <v>43.7</v>
      </c>
      <c r="K43" s="73">
        <v>2.8</v>
      </c>
      <c r="L43" s="213">
        <f>IF(SUM(B43:K43)=0,"",SUM(B43:K43))</f>
        <v>4467.5</v>
      </c>
      <c r="M43" s="35">
        <v>146.80000000000001</v>
      </c>
      <c r="N43" s="35">
        <v>512.90000000000009</v>
      </c>
      <c r="O43" s="35"/>
      <c r="P43" s="35">
        <v>3</v>
      </c>
      <c r="Q43" s="35">
        <v>7.9</v>
      </c>
      <c r="R43" s="35">
        <v>4</v>
      </c>
      <c r="S43" s="35">
        <v>0</v>
      </c>
      <c r="T43" s="35">
        <v>1042.5999999999999</v>
      </c>
      <c r="U43" s="35">
        <v>424</v>
      </c>
      <c r="V43" s="35">
        <v>62</v>
      </c>
      <c r="W43" s="35">
        <v>90.2</v>
      </c>
      <c r="X43" s="35">
        <v>76.7</v>
      </c>
      <c r="Y43" s="35"/>
      <c r="Z43" s="35">
        <v>16.2</v>
      </c>
      <c r="AA43" s="35">
        <v>28.1</v>
      </c>
      <c r="AB43" s="35">
        <v>0.2</v>
      </c>
      <c r="AC43" s="35">
        <v>1.4</v>
      </c>
      <c r="AD43" s="35">
        <v>985.30000000000007</v>
      </c>
      <c r="AE43" s="34">
        <f t="shared" si="4"/>
        <v>3401.2999999999993</v>
      </c>
      <c r="AF43" s="18"/>
      <c r="AG43" s="39">
        <f>SUM(L7,L8,L9,L11,L13,AE35,AE36,AE37,AE39,AE41)</f>
        <v>4748.3999999999996</v>
      </c>
    </row>
    <row r="44" spans="1:33" s="5" customFormat="1" ht="15" customHeight="1" x14ac:dyDescent="0.2">
      <c r="A44" s="104" t="s">
        <v>42</v>
      </c>
      <c r="B44" s="31"/>
      <c r="C44" s="32">
        <v>0.1</v>
      </c>
      <c r="D44" s="32">
        <v>47.3</v>
      </c>
      <c r="E44" s="32"/>
      <c r="F44" s="74"/>
      <c r="G44" s="74"/>
      <c r="H44" s="74">
        <v>548.5</v>
      </c>
      <c r="I44" s="74">
        <v>691.8</v>
      </c>
      <c r="J44" s="74"/>
      <c r="K44" s="74">
        <v>2.8</v>
      </c>
      <c r="L44" s="214">
        <f t="shared" ref="L44:L52" si="6">IF(SUM(B44:K44)=0,"",SUM(B44:K44))</f>
        <v>1290.4999999999998</v>
      </c>
      <c r="M44" s="32">
        <v>145.1</v>
      </c>
      <c r="N44" s="32">
        <v>510.50000000000006</v>
      </c>
      <c r="O44" s="32"/>
      <c r="P44" s="32">
        <v>2.9</v>
      </c>
      <c r="Q44" s="32">
        <v>7.8</v>
      </c>
      <c r="R44" s="32">
        <v>2.9</v>
      </c>
      <c r="S44" s="32">
        <v>0</v>
      </c>
      <c r="T44" s="32">
        <v>805.39999999999986</v>
      </c>
      <c r="U44" s="32">
        <v>200.3</v>
      </c>
      <c r="V44" s="32">
        <v>62</v>
      </c>
      <c r="W44" s="32">
        <v>90</v>
      </c>
      <c r="X44" s="32">
        <v>65.5</v>
      </c>
      <c r="Y44" s="32"/>
      <c r="Z44" s="32">
        <v>15.8</v>
      </c>
      <c r="AA44" s="32">
        <v>28</v>
      </c>
      <c r="AB44" s="32">
        <v>0.2</v>
      </c>
      <c r="AC44" s="32">
        <v>1.4</v>
      </c>
      <c r="AD44" s="32">
        <v>875.1</v>
      </c>
      <c r="AE44" s="31">
        <f t="shared" si="4"/>
        <v>2812.9</v>
      </c>
      <c r="AF44" s="18"/>
      <c r="AG44" s="37">
        <f t="shared" ref="AG44:AG49" si="7">SUM(L44,AE44)</f>
        <v>4103.3999999999996</v>
      </c>
    </row>
    <row r="45" spans="1:33" s="5" customFormat="1" ht="15" customHeight="1" x14ac:dyDescent="0.2">
      <c r="A45" s="104" t="s">
        <v>43</v>
      </c>
      <c r="B45" s="31"/>
      <c r="C45" s="32" t="s">
        <v>161</v>
      </c>
      <c r="D45" s="32">
        <v>0.7</v>
      </c>
      <c r="E45" s="32"/>
      <c r="F45" s="74"/>
      <c r="G45" s="74"/>
      <c r="H45" s="74"/>
      <c r="I45" s="74"/>
      <c r="J45" s="74"/>
      <c r="K45" s="74"/>
      <c r="L45" s="214">
        <f t="shared" si="6"/>
        <v>0.7</v>
      </c>
      <c r="M45" s="32"/>
      <c r="N45" s="32">
        <v>0.1</v>
      </c>
      <c r="O45" s="32"/>
      <c r="P45" s="32" t="s">
        <v>161</v>
      </c>
      <c r="Q45" s="32" t="s">
        <v>161</v>
      </c>
      <c r="R45" s="32" t="s">
        <v>161</v>
      </c>
      <c r="S45" s="32"/>
      <c r="T45" s="32">
        <v>3.7</v>
      </c>
      <c r="U45" s="32">
        <v>34</v>
      </c>
      <c r="V45" s="32">
        <v>26</v>
      </c>
      <c r="W45" s="32" t="s">
        <v>161</v>
      </c>
      <c r="X45" s="32">
        <v>65.5</v>
      </c>
      <c r="Y45" s="32"/>
      <c r="Z45" s="32" t="s">
        <v>161</v>
      </c>
      <c r="AA45" s="32" t="s">
        <v>161</v>
      </c>
      <c r="AB45" s="32" t="s">
        <v>161</v>
      </c>
      <c r="AC45" s="32" t="s">
        <v>161</v>
      </c>
      <c r="AD45" s="32">
        <v>27.9</v>
      </c>
      <c r="AE45" s="31">
        <f t="shared" si="4"/>
        <v>157.20000000000002</v>
      </c>
      <c r="AF45" s="18"/>
      <c r="AG45" s="37">
        <f t="shared" si="7"/>
        <v>157.9</v>
      </c>
    </row>
    <row r="46" spans="1:33" s="5" customFormat="1" ht="15" customHeight="1" x14ac:dyDescent="0.2">
      <c r="A46" s="104" t="s">
        <v>44</v>
      </c>
      <c r="B46" s="31"/>
      <c r="C46" s="32">
        <v>0.1</v>
      </c>
      <c r="D46" s="32">
        <v>46.6</v>
      </c>
      <c r="E46" s="32"/>
      <c r="F46" s="74"/>
      <c r="G46" s="74"/>
      <c r="H46" s="74">
        <v>548.5</v>
      </c>
      <c r="I46" s="74">
        <v>691.8</v>
      </c>
      <c r="J46" s="74"/>
      <c r="K46" s="74">
        <v>2.8</v>
      </c>
      <c r="L46" s="214">
        <f t="shared" si="6"/>
        <v>1289.8</v>
      </c>
      <c r="M46" s="32">
        <v>145.1</v>
      </c>
      <c r="N46" s="32">
        <v>510.40000000000003</v>
      </c>
      <c r="O46" s="32"/>
      <c r="P46" s="32">
        <v>2.9</v>
      </c>
      <c r="Q46" s="32">
        <v>7.8</v>
      </c>
      <c r="R46" s="32">
        <v>2.9</v>
      </c>
      <c r="S46" s="32">
        <v>0</v>
      </c>
      <c r="T46" s="32">
        <v>801.69999999999982</v>
      </c>
      <c r="U46" s="32">
        <v>166.3</v>
      </c>
      <c r="V46" s="32">
        <v>36</v>
      </c>
      <c r="W46" s="32">
        <v>90</v>
      </c>
      <c r="X46" s="32" t="s">
        <v>161</v>
      </c>
      <c r="Y46" s="32"/>
      <c r="Z46" s="32">
        <v>15.8</v>
      </c>
      <c r="AA46" s="32">
        <v>28</v>
      </c>
      <c r="AB46" s="32">
        <v>0.2</v>
      </c>
      <c r="AC46" s="32">
        <v>1.4</v>
      </c>
      <c r="AD46" s="32">
        <v>847.2</v>
      </c>
      <c r="AE46" s="31">
        <f t="shared" si="4"/>
        <v>2655.7</v>
      </c>
      <c r="AF46" s="18"/>
      <c r="AG46" s="37">
        <f t="shared" si="7"/>
        <v>3945.5</v>
      </c>
    </row>
    <row r="47" spans="1:33" s="5" customFormat="1" ht="15" customHeight="1" x14ac:dyDescent="0.2">
      <c r="A47" s="104" t="s">
        <v>45</v>
      </c>
      <c r="B47" s="31"/>
      <c r="C47" s="32">
        <v>0.1</v>
      </c>
      <c r="D47" s="32"/>
      <c r="E47" s="32"/>
      <c r="F47" s="74"/>
      <c r="G47" s="74"/>
      <c r="H47" s="74"/>
      <c r="I47" s="74"/>
      <c r="J47" s="74"/>
      <c r="K47" s="74"/>
      <c r="L47" s="214">
        <f t="shared" si="6"/>
        <v>0.1</v>
      </c>
      <c r="M47" s="32"/>
      <c r="N47" s="32">
        <v>0.1</v>
      </c>
      <c r="O47" s="32"/>
      <c r="P47" s="32" t="s">
        <v>161</v>
      </c>
      <c r="Q47" s="32">
        <v>1.4</v>
      </c>
      <c r="R47" s="32" t="s">
        <v>161</v>
      </c>
      <c r="S47" s="32" t="s">
        <v>161</v>
      </c>
      <c r="T47" s="32" t="s">
        <v>161</v>
      </c>
      <c r="U47" s="32">
        <v>0.2</v>
      </c>
      <c r="V47" s="32">
        <v>0</v>
      </c>
      <c r="W47" s="32">
        <v>90</v>
      </c>
      <c r="X47" s="32" t="s">
        <v>161</v>
      </c>
      <c r="Y47" s="32"/>
      <c r="Z47" s="32" t="s">
        <v>161</v>
      </c>
      <c r="AA47" s="32" t="s">
        <v>161</v>
      </c>
      <c r="AB47" s="32" t="s">
        <v>161</v>
      </c>
      <c r="AC47" s="32" t="s">
        <v>161</v>
      </c>
      <c r="AD47" s="32"/>
      <c r="AE47" s="31">
        <f t="shared" si="4"/>
        <v>91.7</v>
      </c>
      <c r="AF47" s="18"/>
      <c r="AG47" s="37">
        <f t="shared" si="7"/>
        <v>91.8</v>
      </c>
    </row>
    <row r="48" spans="1:33" s="5" customFormat="1" ht="15" customHeight="1" collapsed="1" x14ac:dyDescent="0.2">
      <c r="A48" s="104" t="s">
        <v>50</v>
      </c>
      <c r="B48" s="31"/>
      <c r="C48" s="32"/>
      <c r="D48" s="32">
        <v>46.6</v>
      </c>
      <c r="E48" s="32"/>
      <c r="F48" s="75"/>
      <c r="G48" s="75"/>
      <c r="H48" s="75">
        <v>548.5</v>
      </c>
      <c r="I48" s="75">
        <v>691.8</v>
      </c>
      <c r="J48" s="75"/>
      <c r="K48" s="75">
        <v>2.8</v>
      </c>
      <c r="L48" s="215">
        <f t="shared" si="6"/>
        <v>1289.7</v>
      </c>
      <c r="M48" s="32">
        <v>145.1</v>
      </c>
      <c r="N48" s="32">
        <v>510.3</v>
      </c>
      <c r="O48" s="32"/>
      <c r="P48" s="32">
        <v>2.9</v>
      </c>
      <c r="Q48" s="32">
        <v>6.3999999999999995</v>
      </c>
      <c r="R48" s="32">
        <v>2.9</v>
      </c>
      <c r="S48" s="32">
        <v>0</v>
      </c>
      <c r="T48" s="32">
        <v>801.69999999999982</v>
      </c>
      <c r="U48" s="32">
        <v>166.1</v>
      </c>
      <c r="V48" s="32">
        <v>36</v>
      </c>
      <c r="W48" s="32" t="s">
        <v>161</v>
      </c>
      <c r="X48" s="32" t="s">
        <v>161</v>
      </c>
      <c r="Y48" s="32"/>
      <c r="Z48" s="32">
        <v>15.8</v>
      </c>
      <c r="AA48" s="32">
        <v>28</v>
      </c>
      <c r="AB48" s="32">
        <v>0.2</v>
      </c>
      <c r="AC48" s="32">
        <v>1.4</v>
      </c>
      <c r="AD48" s="32">
        <v>847.2</v>
      </c>
      <c r="AE48" s="31">
        <f t="shared" si="4"/>
        <v>2564</v>
      </c>
      <c r="AF48" s="18"/>
      <c r="AG48" s="37">
        <f t="shared" si="7"/>
        <v>3853.7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22.6</v>
      </c>
      <c r="E49" s="35"/>
      <c r="F49" s="35"/>
      <c r="G49" s="35"/>
      <c r="H49" s="35">
        <v>283.5</v>
      </c>
      <c r="I49" s="35">
        <v>7.6</v>
      </c>
      <c r="J49" s="32"/>
      <c r="K49" s="35"/>
      <c r="L49" s="213">
        <f>IF(SUM(B49:K49)=0,"",SUM(B49:K49))</f>
        <v>313.70000000000005</v>
      </c>
      <c r="M49" s="35">
        <v>110.7</v>
      </c>
      <c r="N49" s="35">
        <v>0.3</v>
      </c>
      <c r="O49" s="35"/>
      <c r="P49" s="35"/>
      <c r="Q49" s="35">
        <v>2.4</v>
      </c>
      <c r="R49" s="35"/>
      <c r="S49" s="35">
        <v>0</v>
      </c>
      <c r="T49" s="35">
        <v>4.7</v>
      </c>
      <c r="U49" s="35">
        <v>15.400000000000011</v>
      </c>
      <c r="V49" s="35"/>
      <c r="W49" s="35"/>
      <c r="X49" s="35"/>
      <c r="Y49" s="35"/>
      <c r="Z49" s="35">
        <v>0</v>
      </c>
      <c r="AA49" s="35">
        <v>0.2</v>
      </c>
      <c r="AB49" s="35"/>
      <c r="AC49" s="35">
        <v>1.4</v>
      </c>
      <c r="AD49" s="35">
        <v>340.5</v>
      </c>
      <c r="AE49" s="34">
        <f t="shared" si="4"/>
        <v>475.6</v>
      </c>
      <c r="AF49" s="21"/>
      <c r="AG49" s="36">
        <f t="shared" si="7"/>
        <v>789.30000000000007</v>
      </c>
    </row>
    <row r="50" spans="1:33" s="26" customFormat="1" ht="15" hidden="1" customHeight="1" outlineLevel="1" x14ac:dyDescent="0.2">
      <c r="A50" s="113" t="s">
        <v>178</v>
      </c>
      <c r="B50" s="40"/>
      <c r="C50" s="41"/>
      <c r="D50" s="41">
        <v>20.5</v>
      </c>
      <c r="E50" s="41"/>
      <c r="F50" s="41"/>
      <c r="G50" s="41"/>
      <c r="H50" s="41">
        <v>55.5</v>
      </c>
      <c r="I50" s="41" t="s">
        <v>161</v>
      </c>
      <c r="J50" s="41"/>
      <c r="K50" s="41"/>
      <c r="L50" s="214"/>
      <c r="M50" s="41">
        <v>50.7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>
        <v>144.6</v>
      </c>
      <c r="AE50" s="40"/>
      <c r="AF50" s="25"/>
      <c r="AG50" s="42"/>
    </row>
    <row r="51" spans="1:33" s="26" customFormat="1" ht="15" hidden="1" customHeight="1" outlineLevel="1" collapsed="1" x14ac:dyDescent="0.2">
      <c r="A51" s="113" t="s">
        <v>69</v>
      </c>
      <c r="B51" s="40"/>
      <c r="C51" s="41"/>
      <c r="D51" s="41">
        <v>2.1</v>
      </c>
      <c r="E51" s="41"/>
      <c r="F51" s="41"/>
      <c r="G51" s="41"/>
      <c r="H51" s="41">
        <v>228</v>
      </c>
      <c r="I51" s="41">
        <v>7.6</v>
      </c>
      <c r="J51" s="41"/>
      <c r="K51" s="41"/>
      <c r="L51" s="216"/>
      <c r="M51" s="41">
        <v>60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>
        <v>195.9</v>
      </c>
      <c r="AE51" s="40"/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10.700000000000001</v>
      </c>
      <c r="E52" s="32"/>
      <c r="F52" s="32"/>
      <c r="G52" s="32"/>
      <c r="H52" s="32">
        <v>22.1</v>
      </c>
      <c r="I52" s="32" t="s">
        <v>161</v>
      </c>
      <c r="J52" s="32"/>
      <c r="K52" s="32"/>
      <c r="L52" s="214">
        <f t="shared" si="6"/>
        <v>32.800000000000004</v>
      </c>
      <c r="M52" s="32">
        <v>7.8999999999999995</v>
      </c>
      <c r="N52" s="32">
        <v>0.8</v>
      </c>
      <c r="O52" s="32"/>
      <c r="P52" s="32"/>
      <c r="Q52" s="32">
        <v>0.1</v>
      </c>
      <c r="R52" s="32"/>
      <c r="S52" s="32">
        <v>0</v>
      </c>
      <c r="T52" s="32">
        <v>6.8999999999999995</v>
      </c>
      <c r="U52" s="32">
        <v>8.1</v>
      </c>
      <c r="V52" s="32"/>
      <c r="W52" s="32"/>
      <c r="X52" s="32"/>
      <c r="Y52" s="32"/>
      <c r="Z52" s="32">
        <v>0</v>
      </c>
      <c r="AA52" s="32">
        <v>0.2</v>
      </c>
      <c r="AB52" s="32"/>
      <c r="AC52" s="32">
        <v>0</v>
      </c>
      <c r="AD52" s="32">
        <v>254</v>
      </c>
      <c r="AE52" s="31">
        <f t="shared" si="4"/>
        <v>278</v>
      </c>
      <c r="AF52" s="18"/>
      <c r="AG52" s="33">
        <f>SUM(L52,AE52)</f>
        <v>310.8</v>
      </c>
    </row>
    <row r="53" spans="1:33" s="26" customFormat="1" ht="15" hidden="1" customHeight="1" outlineLevel="1" x14ac:dyDescent="0.2">
      <c r="A53" s="53" t="s">
        <v>72</v>
      </c>
      <c r="B53" s="43"/>
      <c r="C53" s="41"/>
      <c r="D53" s="44"/>
      <c r="E53" s="44"/>
      <c r="F53" s="44"/>
      <c r="G53" s="41"/>
      <c r="H53" s="44"/>
      <c r="I53" s="44"/>
      <c r="J53" s="41"/>
      <c r="K53" s="44"/>
      <c r="L53" s="216"/>
      <c r="M53" s="41"/>
      <c r="N53" s="44"/>
      <c r="O53" s="44"/>
      <c r="P53" s="44"/>
      <c r="Q53" s="44"/>
      <c r="R53" s="44"/>
      <c r="S53" s="44"/>
      <c r="T53" s="44"/>
      <c r="U53" s="44" t="s">
        <v>161</v>
      </c>
      <c r="V53" s="44"/>
      <c r="W53" s="44"/>
      <c r="X53" s="44"/>
      <c r="Y53" s="44"/>
      <c r="Z53" s="44"/>
      <c r="AA53" s="44"/>
      <c r="AB53" s="44"/>
      <c r="AC53" s="44"/>
      <c r="AD53" s="70">
        <v>23</v>
      </c>
      <c r="AE53" s="40"/>
      <c r="AF53" s="25"/>
      <c r="AG53" s="42"/>
    </row>
    <row r="54" spans="1:33" s="26" customFormat="1" ht="15" hidden="1" customHeight="1" outlineLevel="1" x14ac:dyDescent="0.2">
      <c r="A54" s="53" t="s">
        <v>198</v>
      </c>
      <c r="B54" s="43"/>
      <c r="C54" s="41"/>
      <c r="D54" s="44"/>
      <c r="E54" s="44"/>
      <c r="F54" s="44"/>
      <c r="G54" s="41"/>
      <c r="H54" s="44">
        <v>2.1</v>
      </c>
      <c r="I54" s="44"/>
      <c r="J54" s="41"/>
      <c r="K54" s="44"/>
      <c r="L54" s="216"/>
      <c r="M54" s="41"/>
      <c r="N54" s="44"/>
      <c r="O54" s="44"/>
      <c r="P54" s="44"/>
      <c r="Q54" s="44"/>
      <c r="R54" s="44"/>
      <c r="S54" s="44"/>
      <c r="T54" s="70">
        <v>2.6</v>
      </c>
      <c r="U54" s="70">
        <v>1.6</v>
      </c>
      <c r="V54" s="70"/>
      <c r="W54" s="70"/>
      <c r="X54" s="70"/>
      <c r="Y54" s="70"/>
      <c r="Z54" s="70"/>
      <c r="AA54" s="70"/>
      <c r="AB54" s="70"/>
      <c r="AC54" s="70"/>
      <c r="AD54" s="70">
        <v>17.8</v>
      </c>
      <c r="AE54" s="40"/>
      <c r="AF54" s="25"/>
      <c r="AG54" s="42"/>
    </row>
    <row r="55" spans="1:33" s="26" customFormat="1" ht="15" hidden="1" customHeight="1" outlineLevel="1" x14ac:dyDescent="0.2">
      <c r="A55" s="53" t="s">
        <v>73</v>
      </c>
      <c r="B55" s="43"/>
      <c r="C55" s="41"/>
      <c r="D55" s="44"/>
      <c r="E55" s="44"/>
      <c r="F55" s="44"/>
      <c r="G55" s="41"/>
      <c r="H55" s="44">
        <v>0.1</v>
      </c>
      <c r="I55" s="44"/>
      <c r="J55" s="41"/>
      <c r="K55" s="44"/>
      <c r="L55" s="216"/>
      <c r="M55" s="41"/>
      <c r="N55" s="44"/>
      <c r="O55" s="44"/>
      <c r="P55" s="44"/>
      <c r="Q55" s="44"/>
      <c r="R55" s="44"/>
      <c r="S55" s="44"/>
      <c r="T55" s="70">
        <v>0</v>
      </c>
      <c r="U55" s="70">
        <v>0.1</v>
      </c>
      <c r="V55" s="70"/>
      <c r="W55" s="70"/>
      <c r="X55" s="70"/>
      <c r="Y55" s="70"/>
      <c r="Z55" s="70"/>
      <c r="AA55" s="70"/>
      <c r="AB55" s="70"/>
      <c r="AC55" s="70"/>
      <c r="AD55" s="70">
        <v>21.9</v>
      </c>
      <c r="AE55" s="40"/>
      <c r="AF55" s="25"/>
      <c r="AG55" s="42"/>
    </row>
    <row r="56" spans="1:33" s="26" customFormat="1" ht="15" hidden="1" customHeight="1" outlineLevel="1" x14ac:dyDescent="0.2">
      <c r="A56" s="53" t="s">
        <v>74</v>
      </c>
      <c r="B56" s="43"/>
      <c r="C56" s="41"/>
      <c r="D56" s="70">
        <v>10.7</v>
      </c>
      <c r="E56" s="44"/>
      <c r="F56" s="44"/>
      <c r="G56" s="41"/>
      <c r="H56" s="44">
        <v>19.899999999999999</v>
      </c>
      <c r="I56" s="44"/>
      <c r="J56" s="41"/>
      <c r="K56" s="44"/>
      <c r="L56" s="216"/>
      <c r="M56" s="41"/>
      <c r="N56" s="44"/>
      <c r="O56" s="44"/>
      <c r="P56" s="44"/>
      <c r="Q56" s="44"/>
      <c r="R56" s="44"/>
      <c r="S56" s="44"/>
      <c r="T56" s="70">
        <v>4.3</v>
      </c>
      <c r="U56" s="70">
        <v>6.4</v>
      </c>
      <c r="V56" s="70"/>
      <c r="W56" s="70"/>
      <c r="X56" s="70"/>
      <c r="Y56" s="70"/>
      <c r="Z56" s="70"/>
      <c r="AA56" s="70"/>
      <c r="AB56" s="70"/>
      <c r="AC56" s="70">
        <v>0</v>
      </c>
      <c r="AD56" s="70">
        <v>191.3</v>
      </c>
      <c r="AE56" s="40"/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/>
      <c r="E57" s="32"/>
      <c r="F57" s="32"/>
      <c r="G57" s="32"/>
      <c r="H57" s="32"/>
      <c r="I57" s="32" t="s">
        <v>161</v>
      </c>
      <c r="J57" s="32"/>
      <c r="K57" s="32"/>
      <c r="L57" s="214" t="str">
        <f t="shared" ref="L57:L62" si="8">IF(SUM(B57:K57)=0,"",SUM(B57:K57))</f>
        <v/>
      </c>
      <c r="M57" s="32"/>
      <c r="N57" s="32">
        <v>502.2</v>
      </c>
      <c r="O57" s="32"/>
      <c r="P57" s="32">
        <v>2.9</v>
      </c>
      <c r="Q57" s="32"/>
      <c r="R57" s="32">
        <v>2.9</v>
      </c>
      <c r="S57" s="32"/>
      <c r="T57" s="32">
        <v>628.0999999999998</v>
      </c>
      <c r="U57" s="32">
        <v>0.6</v>
      </c>
      <c r="V57" s="32"/>
      <c r="W57" s="32"/>
      <c r="X57" s="32"/>
      <c r="Y57" s="32"/>
      <c r="Z57" s="32">
        <v>15.600000000000001</v>
      </c>
      <c r="AA57" s="32">
        <v>22.400000000000002</v>
      </c>
      <c r="AB57" s="32"/>
      <c r="AC57" s="32"/>
      <c r="AD57" s="32"/>
      <c r="AE57" s="31">
        <f t="shared" si="4"/>
        <v>1174.6999999999996</v>
      </c>
      <c r="AF57" s="18"/>
      <c r="AG57" s="33">
        <f t="shared" ref="AG57:AG62" si="9">SUM(L57,AE57)</f>
        <v>1174.6999999999996</v>
      </c>
    </row>
    <row r="58" spans="1:33" s="26" customFormat="1" ht="15" hidden="1" customHeight="1" outlineLevel="1" x14ac:dyDescent="0.2">
      <c r="A58" s="52" t="s">
        <v>75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216" t="str">
        <f t="shared" si="8"/>
        <v/>
      </c>
      <c r="M58" s="41"/>
      <c r="N58" s="41">
        <v>502.2</v>
      </c>
      <c r="O58" s="41"/>
      <c r="P58" s="41"/>
      <c r="Q58" s="41"/>
      <c r="R58" s="41"/>
      <c r="S58" s="41"/>
      <c r="T58" s="41">
        <v>614.39999999999975</v>
      </c>
      <c r="U58" s="41" t="s">
        <v>161</v>
      </c>
      <c r="V58" s="41"/>
      <c r="W58" s="41"/>
      <c r="X58" s="41"/>
      <c r="Y58" s="41"/>
      <c r="Z58" s="41">
        <v>15.600000000000001</v>
      </c>
      <c r="AA58" s="41">
        <v>22.3</v>
      </c>
      <c r="AB58" s="41"/>
      <c r="AC58" s="41"/>
      <c r="AD58" s="41"/>
      <c r="AE58" s="40">
        <f t="shared" si="4"/>
        <v>1154.4999999999995</v>
      </c>
      <c r="AF58" s="25"/>
      <c r="AG58" s="42">
        <f t="shared" si="9"/>
        <v>1154.4999999999995</v>
      </c>
    </row>
    <row r="59" spans="1:33" s="26" customFormat="1" ht="15" hidden="1" customHeight="1" outlineLevel="1" x14ac:dyDescent="0.2">
      <c r="A59" s="52" t="s">
        <v>52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216" t="str">
        <f t="shared" si="8"/>
        <v/>
      </c>
      <c r="M59" s="41"/>
      <c r="N59" s="41"/>
      <c r="O59" s="41"/>
      <c r="P59" s="41"/>
      <c r="Q59" s="41"/>
      <c r="R59" s="41"/>
      <c r="S59" s="41"/>
      <c r="T59" s="41">
        <v>2.6</v>
      </c>
      <c r="U59" s="41" t="s">
        <v>161</v>
      </c>
      <c r="V59" s="41"/>
      <c r="W59" s="41"/>
      <c r="X59" s="41"/>
      <c r="Y59" s="41"/>
      <c r="Z59" s="41"/>
      <c r="AA59" s="41">
        <v>0.1</v>
      </c>
      <c r="AB59" s="41"/>
      <c r="AC59" s="41"/>
      <c r="AD59" s="41"/>
      <c r="AE59" s="40">
        <f t="shared" si="4"/>
        <v>2.7</v>
      </c>
      <c r="AF59" s="25"/>
      <c r="AG59" s="42">
        <f t="shared" si="9"/>
        <v>2.7</v>
      </c>
    </row>
    <row r="60" spans="1:33" s="26" customFormat="1" ht="15" hidden="1" customHeight="1" outlineLevel="1" x14ac:dyDescent="0.2">
      <c r="A60" s="52" t="s">
        <v>76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216" t="str">
        <f t="shared" si="8"/>
        <v/>
      </c>
      <c r="M60" s="41"/>
      <c r="N60" s="41"/>
      <c r="O60" s="41"/>
      <c r="P60" s="41">
        <v>2.9</v>
      </c>
      <c r="Q60" s="41"/>
      <c r="R60" s="41">
        <v>2.9</v>
      </c>
      <c r="S60" s="41"/>
      <c r="T60" s="41"/>
      <c r="U60" s="41" t="s">
        <v>161</v>
      </c>
      <c r="V60" s="41"/>
      <c r="W60" s="41"/>
      <c r="X60" s="41"/>
      <c r="Y60" s="41"/>
      <c r="Z60" s="41"/>
      <c r="AA60" s="41"/>
      <c r="AB60" s="41"/>
      <c r="AC60" s="41"/>
      <c r="AD60" s="41"/>
      <c r="AE60" s="40">
        <f t="shared" si="4"/>
        <v>5.8</v>
      </c>
      <c r="AF60" s="25"/>
      <c r="AG60" s="42">
        <f t="shared" si="9"/>
        <v>5.8</v>
      </c>
    </row>
    <row r="61" spans="1:33" s="26" customFormat="1" ht="15" hidden="1" customHeight="1" outlineLevel="1" collapsed="1" x14ac:dyDescent="0.2">
      <c r="A61" s="52" t="s">
        <v>79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216" t="str">
        <f t="shared" si="8"/>
        <v/>
      </c>
      <c r="M61" s="41"/>
      <c r="N61" s="41"/>
      <c r="O61" s="41"/>
      <c r="P61" s="41"/>
      <c r="Q61" s="41"/>
      <c r="R61" s="41"/>
      <c r="S61" s="41"/>
      <c r="T61" s="41">
        <v>11.1</v>
      </c>
      <c r="U61" s="41">
        <v>0.6</v>
      </c>
      <c r="V61" s="41"/>
      <c r="W61" s="41"/>
      <c r="X61" s="41"/>
      <c r="Y61" s="41"/>
      <c r="Z61" s="41"/>
      <c r="AA61" s="41"/>
      <c r="AB61" s="41"/>
      <c r="AC61" s="41"/>
      <c r="AD61" s="41"/>
      <c r="AE61" s="40">
        <f t="shared" si="4"/>
        <v>11.7</v>
      </c>
      <c r="AF61" s="25"/>
      <c r="AG61" s="42">
        <f t="shared" si="9"/>
        <v>11.7</v>
      </c>
    </row>
    <row r="62" spans="1:33" s="5" customFormat="1" ht="15" customHeight="1" collapsed="1" x14ac:dyDescent="0.2">
      <c r="A62" s="51" t="s">
        <v>48</v>
      </c>
      <c r="B62" s="31"/>
      <c r="C62" s="32"/>
      <c r="D62" s="32">
        <v>13.299999999999999</v>
      </c>
      <c r="E62" s="32"/>
      <c r="F62" s="32"/>
      <c r="G62" s="32"/>
      <c r="H62" s="32">
        <v>207.9</v>
      </c>
      <c r="I62" s="32">
        <v>684.2</v>
      </c>
      <c r="J62" s="32"/>
      <c r="K62" s="32">
        <v>2.8</v>
      </c>
      <c r="L62" s="214">
        <f t="shared" si="8"/>
        <v>908.2</v>
      </c>
      <c r="M62" s="32">
        <v>17.100000000000001</v>
      </c>
      <c r="N62" s="32">
        <v>0.2</v>
      </c>
      <c r="O62" s="32"/>
      <c r="P62" s="32"/>
      <c r="Q62" s="32"/>
      <c r="R62" s="32"/>
      <c r="S62" s="32">
        <v>0</v>
      </c>
      <c r="T62" s="32">
        <v>15.2</v>
      </c>
      <c r="U62" s="32">
        <v>141.1</v>
      </c>
      <c r="V62" s="32">
        <v>36</v>
      </c>
      <c r="W62" s="32"/>
      <c r="X62" s="32"/>
      <c r="Y62" s="32"/>
      <c r="Z62" s="32">
        <v>0</v>
      </c>
      <c r="AA62" s="32">
        <v>0.5</v>
      </c>
      <c r="AB62" s="32">
        <v>0.2</v>
      </c>
      <c r="AC62" s="32"/>
      <c r="AD62" s="32">
        <v>226</v>
      </c>
      <c r="AE62" s="31">
        <f t="shared" si="4"/>
        <v>436.29999999999995</v>
      </c>
      <c r="AF62" s="18"/>
      <c r="AG62" s="33">
        <f t="shared" si="9"/>
        <v>1344.5</v>
      </c>
    </row>
    <row r="63" spans="1:33" s="26" customFormat="1" ht="15" hidden="1" customHeight="1" outlineLevel="1" x14ac:dyDescent="0.2">
      <c r="A63" s="52" t="s">
        <v>53</v>
      </c>
      <c r="B63" s="40"/>
      <c r="C63" s="41"/>
      <c r="D63" s="41">
        <v>0.8</v>
      </c>
      <c r="E63" s="41"/>
      <c r="F63" s="41"/>
      <c r="G63" s="41"/>
      <c r="H63" s="41">
        <v>47.6</v>
      </c>
      <c r="I63" s="41">
        <v>0</v>
      </c>
      <c r="J63" s="41"/>
      <c r="K63" s="41"/>
      <c r="L63" s="216"/>
      <c r="M63" s="41">
        <v>0.5</v>
      </c>
      <c r="N63" s="41"/>
      <c r="O63" s="41"/>
      <c r="P63" s="41"/>
      <c r="Q63" s="41"/>
      <c r="R63" s="41"/>
      <c r="S63" s="41"/>
      <c r="T63" s="41">
        <v>1.2</v>
      </c>
      <c r="U63" s="41">
        <v>6.9</v>
      </c>
      <c r="V63" s="41"/>
      <c r="W63" s="41"/>
      <c r="X63" s="41"/>
      <c r="Y63" s="41"/>
      <c r="Z63" s="41"/>
      <c r="AA63" s="41"/>
      <c r="AB63" s="41"/>
      <c r="AC63" s="41"/>
      <c r="AD63" s="41">
        <v>24.3</v>
      </c>
      <c r="AE63" s="40"/>
      <c r="AF63" s="25"/>
      <c r="AG63" s="42"/>
    </row>
    <row r="64" spans="1:33" s="26" customFormat="1" ht="15" hidden="1" customHeight="1" outlineLevel="1" x14ac:dyDescent="0.2">
      <c r="A64" s="52" t="s">
        <v>54</v>
      </c>
      <c r="B64" s="40"/>
      <c r="C64" s="41"/>
      <c r="D64" s="41"/>
      <c r="E64" s="41"/>
      <c r="F64" s="41"/>
      <c r="G64" s="41"/>
      <c r="H64" s="41">
        <v>33</v>
      </c>
      <c r="I64" s="41" t="s">
        <v>161</v>
      </c>
      <c r="J64" s="41"/>
      <c r="K64" s="41"/>
      <c r="L64" s="216"/>
      <c r="M64" s="41">
        <v>0.6</v>
      </c>
      <c r="N64" s="41"/>
      <c r="O64" s="41"/>
      <c r="P64" s="41"/>
      <c r="Q64" s="41"/>
      <c r="R64" s="41"/>
      <c r="S64" s="41"/>
      <c r="T64" s="41">
        <v>0.5</v>
      </c>
      <c r="U64" s="41">
        <v>20.5</v>
      </c>
      <c r="V64" s="41"/>
      <c r="W64" s="41"/>
      <c r="X64" s="41"/>
      <c r="Y64" s="41"/>
      <c r="Z64" s="41"/>
      <c r="AA64" s="41"/>
      <c r="AB64" s="41"/>
      <c r="AC64" s="41"/>
      <c r="AD64" s="41">
        <v>9.8000000000000007</v>
      </c>
      <c r="AE64" s="40"/>
      <c r="AF64" s="25"/>
      <c r="AG64" s="42"/>
    </row>
    <row r="65" spans="1:33" s="26" customFormat="1" ht="15" hidden="1" customHeight="1" outlineLevel="1" x14ac:dyDescent="0.2">
      <c r="A65" s="52" t="s">
        <v>55</v>
      </c>
      <c r="B65" s="40"/>
      <c r="C65" s="41"/>
      <c r="D65" s="41"/>
      <c r="E65" s="41"/>
      <c r="F65" s="41"/>
      <c r="G65" s="41"/>
      <c r="H65" s="41">
        <v>16.7</v>
      </c>
      <c r="I65" s="41">
        <v>5.6</v>
      </c>
      <c r="J65" s="41"/>
      <c r="K65" s="41"/>
      <c r="L65" s="216"/>
      <c r="M65" s="41">
        <v>0.2</v>
      </c>
      <c r="N65" s="41"/>
      <c r="O65" s="41"/>
      <c r="P65" s="41"/>
      <c r="Q65" s="41"/>
      <c r="R65" s="41"/>
      <c r="S65" s="41"/>
      <c r="T65" s="41">
        <v>0.4</v>
      </c>
      <c r="U65" s="41"/>
      <c r="V65" s="41"/>
      <c r="W65" s="41"/>
      <c r="X65" s="41"/>
      <c r="Y65" s="41"/>
      <c r="Z65" s="41"/>
      <c r="AA65" s="41"/>
      <c r="AB65" s="41"/>
      <c r="AC65" s="41"/>
      <c r="AD65" s="41">
        <v>8.6</v>
      </c>
      <c r="AE65" s="40"/>
      <c r="AF65" s="25"/>
      <c r="AG65" s="42"/>
    </row>
    <row r="66" spans="1:33" s="26" customFormat="1" ht="15" hidden="1" customHeight="1" outlineLevel="1" x14ac:dyDescent="0.2">
      <c r="A66" s="52" t="s">
        <v>56</v>
      </c>
      <c r="B66" s="40"/>
      <c r="C66" s="41"/>
      <c r="D66" s="41">
        <v>5.6</v>
      </c>
      <c r="E66" s="41"/>
      <c r="F66" s="41"/>
      <c r="G66" s="41"/>
      <c r="H66" s="41">
        <v>18.899999999999999</v>
      </c>
      <c r="I66" s="41">
        <v>88.3</v>
      </c>
      <c r="J66" s="41"/>
      <c r="K66" s="41"/>
      <c r="L66" s="216"/>
      <c r="M66" s="41">
        <v>4.5000000000000018</v>
      </c>
      <c r="N66" s="41"/>
      <c r="O66" s="41"/>
      <c r="P66" s="41"/>
      <c r="Q66" s="41"/>
      <c r="R66" s="41"/>
      <c r="S66" s="41"/>
      <c r="T66" s="41">
        <v>1.6</v>
      </c>
      <c r="U66" s="41">
        <v>1.4</v>
      </c>
      <c r="V66" s="41"/>
      <c r="W66" s="41"/>
      <c r="X66" s="41"/>
      <c r="Y66" s="41"/>
      <c r="Z66" s="41"/>
      <c r="AA66" s="41"/>
      <c r="AB66" s="41"/>
      <c r="AC66" s="41"/>
      <c r="AD66" s="41">
        <v>15.3</v>
      </c>
      <c r="AE66" s="40"/>
      <c r="AF66" s="25"/>
      <c r="AG66" s="42"/>
    </row>
    <row r="67" spans="1:33" s="26" customFormat="1" ht="15" hidden="1" customHeight="1" outlineLevel="1" x14ac:dyDescent="0.2">
      <c r="A67" s="52" t="s">
        <v>77</v>
      </c>
      <c r="B67" s="40"/>
      <c r="C67" s="41"/>
      <c r="D67" s="41">
        <v>0.2</v>
      </c>
      <c r="E67" s="41"/>
      <c r="F67" s="41"/>
      <c r="G67" s="41"/>
      <c r="H67" s="41">
        <v>17.5</v>
      </c>
      <c r="I67" s="41">
        <v>4.4000000000000004</v>
      </c>
      <c r="J67" s="41"/>
      <c r="K67" s="41"/>
      <c r="L67" s="216"/>
      <c r="M67" s="41">
        <v>0.3</v>
      </c>
      <c r="N67" s="41"/>
      <c r="O67" s="41"/>
      <c r="P67" s="41"/>
      <c r="Q67" s="41"/>
      <c r="R67" s="41"/>
      <c r="S67" s="41"/>
      <c r="T67" s="41">
        <v>0.3</v>
      </c>
      <c r="U67" s="41">
        <v>4.5</v>
      </c>
      <c r="V67" s="41"/>
      <c r="W67" s="41"/>
      <c r="X67" s="41"/>
      <c r="Y67" s="41"/>
      <c r="Z67" s="41"/>
      <c r="AA67" s="41"/>
      <c r="AB67" s="41"/>
      <c r="AC67" s="41"/>
      <c r="AD67" s="41">
        <v>8.1</v>
      </c>
      <c r="AE67" s="40"/>
      <c r="AF67" s="25"/>
      <c r="AG67" s="42"/>
    </row>
    <row r="68" spans="1:33" s="26" customFormat="1" ht="15" hidden="1" customHeight="1" outlineLevel="1" x14ac:dyDescent="0.2">
      <c r="A68" s="52" t="s">
        <v>57</v>
      </c>
      <c r="B68" s="40"/>
      <c r="C68" s="41"/>
      <c r="D68" s="41">
        <v>0.3</v>
      </c>
      <c r="E68" s="41"/>
      <c r="F68" s="41"/>
      <c r="G68" s="41"/>
      <c r="H68" s="41">
        <v>5.9</v>
      </c>
      <c r="I68" s="41" t="s">
        <v>161</v>
      </c>
      <c r="J68" s="41"/>
      <c r="K68" s="41"/>
      <c r="L68" s="216"/>
      <c r="M68" s="41">
        <v>0.1</v>
      </c>
      <c r="N68" s="41"/>
      <c r="O68" s="41"/>
      <c r="P68" s="41"/>
      <c r="Q68" s="41"/>
      <c r="R68" s="41"/>
      <c r="S68" s="41"/>
      <c r="T68" s="41">
        <v>0.8</v>
      </c>
      <c r="U68" s="41">
        <v>1.6</v>
      </c>
      <c r="V68" s="41"/>
      <c r="W68" s="41"/>
      <c r="X68" s="41"/>
      <c r="Y68" s="41"/>
      <c r="Z68" s="41"/>
      <c r="AA68" s="41"/>
      <c r="AB68" s="41"/>
      <c r="AC68" s="41"/>
      <c r="AD68" s="41">
        <v>3.6</v>
      </c>
      <c r="AE68" s="40"/>
      <c r="AF68" s="25"/>
      <c r="AG68" s="42"/>
    </row>
    <row r="69" spans="1:33" s="26" customFormat="1" ht="15" hidden="1" customHeight="1" outlineLevel="1" x14ac:dyDescent="0.2">
      <c r="A69" s="52" t="s">
        <v>58</v>
      </c>
      <c r="B69" s="40"/>
      <c r="C69" s="41"/>
      <c r="D69" s="41">
        <v>1.9</v>
      </c>
      <c r="E69" s="41"/>
      <c r="F69" s="41"/>
      <c r="G69" s="41"/>
      <c r="H69" s="41">
        <v>10.1</v>
      </c>
      <c r="I69" s="41" t="s">
        <v>161</v>
      </c>
      <c r="J69" s="41"/>
      <c r="K69" s="41"/>
      <c r="L69" s="216"/>
      <c r="M69" s="41">
        <v>0</v>
      </c>
      <c r="N69" s="41"/>
      <c r="O69" s="41"/>
      <c r="P69" s="41"/>
      <c r="Q69" s="41"/>
      <c r="R69" s="41"/>
      <c r="S69" s="41"/>
      <c r="T69" s="41">
        <v>0.4</v>
      </c>
      <c r="U69" s="41">
        <v>1</v>
      </c>
      <c r="V69" s="41"/>
      <c r="W69" s="41"/>
      <c r="X69" s="41"/>
      <c r="Y69" s="41"/>
      <c r="Z69" s="41"/>
      <c r="AA69" s="41"/>
      <c r="AB69" s="41"/>
      <c r="AC69" s="41"/>
      <c r="AD69" s="41">
        <v>4.9000000000000004</v>
      </c>
      <c r="AE69" s="40"/>
      <c r="AF69" s="25"/>
      <c r="AG69" s="42"/>
    </row>
    <row r="70" spans="1:33" s="26" customFormat="1" ht="15" hidden="1" customHeight="1" outlineLevel="1" x14ac:dyDescent="0.2">
      <c r="A70" s="52" t="s">
        <v>59</v>
      </c>
      <c r="B70" s="40"/>
      <c r="C70" s="41"/>
      <c r="D70" s="41"/>
      <c r="E70" s="41"/>
      <c r="F70" s="41"/>
      <c r="G70" s="41"/>
      <c r="H70" s="41">
        <v>1.8</v>
      </c>
      <c r="I70" s="41">
        <v>61.2</v>
      </c>
      <c r="J70" s="41"/>
      <c r="K70" s="41"/>
      <c r="L70" s="216"/>
      <c r="M70" s="41">
        <v>0.4</v>
      </c>
      <c r="N70" s="41"/>
      <c r="O70" s="41"/>
      <c r="P70" s="41"/>
      <c r="Q70" s="41"/>
      <c r="R70" s="41"/>
      <c r="S70" s="41"/>
      <c r="T70" s="41">
        <v>2.4</v>
      </c>
      <c r="U70" s="41"/>
      <c r="V70" s="41"/>
      <c r="W70" s="41"/>
      <c r="X70" s="41"/>
      <c r="Y70" s="41"/>
      <c r="Z70" s="41"/>
      <c r="AA70" s="41"/>
      <c r="AB70" s="41"/>
      <c r="AC70" s="41"/>
      <c r="AD70" s="41">
        <v>8.6</v>
      </c>
      <c r="AE70" s="40"/>
      <c r="AF70" s="25"/>
      <c r="AG70" s="42"/>
    </row>
    <row r="71" spans="1:33" s="26" customFormat="1" ht="15" hidden="1" customHeight="1" outlineLevel="1" x14ac:dyDescent="0.2">
      <c r="A71" s="52" t="s">
        <v>81</v>
      </c>
      <c r="B71" s="40"/>
      <c r="C71" s="41"/>
      <c r="D71" s="41">
        <v>1.2</v>
      </c>
      <c r="E71" s="41"/>
      <c r="F71" s="41"/>
      <c r="G71" s="41"/>
      <c r="H71" s="41">
        <v>38.799999999999997</v>
      </c>
      <c r="I71" s="41">
        <v>517.20000000000005</v>
      </c>
      <c r="J71" s="41"/>
      <c r="K71" s="41"/>
      <c r="L71" s="216"/>
      <c r="M71" s="41">
        <v>2.8000000000000003</v>
      </c>
      <c r="N71" s="41"/>
      <c r="O71" s="41"/>
      <c r="P71" s="41"/>
      <c r="Q71" s="41"/>
      <c r="R71" s="41"/>
      <c r="S71" s="41"/>
      <c r="T71" s="41">
        <v>0.3</v>
      </c>
      <c r="U71" s="41">
        <v>60.9</v>
      </c>
      <c r="V71" s="41"/>
      <c r="W71" s="41"/>
      <c r="X71" s="41"/>
      <c r="Y71" s="41"/>
      <c r="Z71" s="41"/>
      <c r="AA71" s="41"/>
      <c r="AB71" s="41"/>
      <c r="AC71" s="41"/>
      <c r="AD71" s="41">
        <v>83.8</v>
      </c>
      <c r="AE71" s="40"/>
      <c r="AF71" s="25"/>
      <c r="AG71" s="42"/>
    </row>
    <row r="72" spans="1:33" s="26" customFormat="1" ht="15" hidden="1" customHeight="1" outlineLevel="1" x14ac:dyDescent="0.2">
      <c r="A72" s="52" t="s">
        <v>78</v>
      </c>
      <c r="B72" s="40"/>
      <c r="C72" s="41"/>
      <c r="D72" s="41">
        <v>0.7</v>
      </c>
      <c r="E72" s="41"/>
      <c r="F72" s="41"/>
      <c r="G72" s="41"/>
      <c r="H72" s="41">
        <v>6.1</v>
      </c>
      <c r="I72" s="41" t="s">
        <v>161</v>
      </c>
      <c r="J72" s="41"/>
      <c r="K72" s="41"/>
      <c r="L72" s="216"/>
      <c r="M72" s="41">
        <v>3.1</v>
      </c>
      <c r="N72" s="41"/>
      <c r="O72" s="41"/>
      <c r="P72" s="41"/>
      <c r="Q72" s="41"/>
      <c r="R72" s="41"/>
      <c r="S72" s="41"/>
      <c r="T72" s="41">
        <v>0.8</v>
      </c>
      <c r="U72" s="41">
        <v>6.4</v>
      </c>
      <c r="V72" s="41"/>
      <c r="W72" s="41"/>
      <c r="X72" s="41"/>
      <c r="Y72" s="41"/>
      <c r="Z72" s="41"/>
      <c r="AA72" s="41"/>
      <c r="AB72" s="41"/>
      <c r="AC72" s="41"/>
      <c r="AD72" s="41">
        <v>33</v>
      </c>
      <c r="AE72" s="40"/>
      <c r="AF72" s="25"/>
      <c r="AG72" s="42"/>
    </row>
    <row r="73" spans="1:33" s="26" customFormat="1" ht="15" hidden="1" customHeight="1" outlineLevel="1" x14ac:dyDescent="0.2">
      <c r="A73" s="53" t="s">
        <v>71</v>
      </c>
      <c r="B73" s="43"/>
      <c r="C73" s="41"/>
      <c r="D73" s="70">
        <v>2.2000000000000002</v>
      </c>
      <c r="E73" s="70"/>
      <c r="F73" s="44"/>
      <c r="G73" s="41"/>
      <c r="H73" s="70">
        <v>7.9</v>
      </c>
      <c r="I73" s="70">
        <v>7.3</v>
      </c>
      <c r="J73" s="41"/>
      <c r="K73" s="70">
        <v>2.8</v>
      </c>
      <c r="L73" s="216"/>
      <c r="M73" s="41">
        <v>0</v>
      </c>
      <c r="N73" s="44"/>
      <c r="O73" s="44"/>
      <c r="P73" s="44"/>
      <c r="Q73" s="44"/>
      <c r="R73" s="44"/>
      <c r="S73" s="44"/>
      <c r="T73" s="70">
        <v>1.5</v>
      </c>
      <c r="U73" s="70">
        <v>26.9</v>
      </c>
      <c r="V73" s="70">
        <v>36</v>
      </c>
      <c r="W73" s="44"/>
      <c r="X73" s="44"/>
      <c r="Y73" s="44"/>
      <c r="Z73" s="44"/>
      <c r="AA73" s="44"/>
      <c r="AB73" s="44"/>
      <c r="AC73" s="44"/>
      <c r="AD73" s="69">
        <v>8.3000000000000007</v>
      </c>
      <c r="AE73" s="40"/>
      <c r="AF73" s="25"/>
      <c r="AG73" s="42"/>
    </row>
    <row r="74" spans="1:33" s="26" customFormat="1" ht="15" hidden="1" customHeight="1" outlineLevel="1" collapsed="1" x14ac:dyDescent="0.2">
      <c r="A74" s="52" t="s">
        <v>80</v>
      </c>
      <c r="B74" s="40"/>
      <c r="C74" s="41"/>
      <c r="D74" s="41">
        <v>0.4</v>
      </c>
      <c r="E74" s="41"/>
      <c r="F74" s="41"/>
      <c r="G74" s="41"/>
      <c r="H74" s="41">
        <v>3.6</v>
      </c>
      <c r="I74" s="41">
        <v>0.2</v>
      </c>
      <c r="J74" s="41"/>
      <c r="K74" s="41"/>
      <c r="L74" s="216"/>
      <c r="M74" s="41">
        <v>4.5999999999999988</v>
      </c>
      <c r="N74" s="41"/>
      <c r="O74" s="41"/>
      <c r="P74" s="41"/>
      <c r="Q74" s="41"/>
      <c r="R74" s="41"/>
      <c r="S74" s="41"/>
      <c r="T74" s="41">
        <v>5</v>
      </c>
      <c r="U74" s="41">
        <v>11</v>
      </c>
      <c r="V74" s="41"/>
      <c r="W74" s="41"/>
      <c r="X74" s="41"/>
      <c r="Y74" s="41"/>
      <c r="Z74" s="41"/>
      <c r="AA74" s="41"/>
      <c r="AB74" s="41">
        <v>0.2</v>
      </c>
      <c r="AC74" s="41"/>
      <c r="AD74" s="41">
        <v>17.7</v>
      </c>
      <c r="AE74" s="40"/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/>
      <c r="E75" s="32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76" si="10">IF(SUM(B75:K75)=0,"",SUM(B75:K75))</f>
        <v>35</v>
      </c>
      <c r="M75" s="32">
        <v>9.4</v>
      </c>
      <c r="N75" s="32">
        <v>6.6</v>
      </c>
      <c r="O75" s="32"/>
      <c r="P75" s="32"/>
      <c r="Q75" s="32"/>
      <c r="R75" s="32"/>
      <c r="S75" s="32"/>
      <c r="T75" s="32">
        <v>146.80000000000001</v>
      </c>
      <c r="U75" s="32">
        <v>0.9</v>
      </c>
      <c r="V75" s="32"/>
      <c r="W75" s="32"/>
      <c r="X75" s="32"/>
      <c r="Y75" s="32"/>
      <c r="Z75" s="32">
        <v>0.20000000000000018</v>
      </c>
      <c r="AA75" s="32">
        <v>4.7</v>
      </c>
      <c r="AB75" s="32"/>
      <c r="AC75" s="32"/>
      <c r="AD75" s="32">
        <v>26.7</v>
      </c>
      <c r="AE75" s="31">
        <f>IF(SUM(M75:AD75)=0,"",SUM(M75:AD75))</f>
        <v>195.29999999999998</v>
      </c>
      <c r="AF75" s="18"/>
      <c r="AG75" s="33">
        <f>SUM(L75,AE75)</f>
        <v>230.29999999999998</v>
      </c>
    </row>
    <row r="76" spans="1:33" s="26" customFormat="1" ht="15" hidden="1" customHeight="1" outlineLevel="1" collapsed="1" x14ac:dyDescent="0.2">
      <c r="A76" s="52" t="s">
        <v>216</v>
      </c>
      <c r="B76" s="40"/>
      <c r="C76" s="41"/>
      <c r="D76" s="41"/>
      <c r="E76" s="41"/>
      <c r="F76" s="41"/>
      <c r="G76" s="41"/>
      <c r="H76" s="41">
        <v>35</v>
      </c>
      <c r="I76" s="41"/>
      <c r="J76" s="41"/>
      <c r="K76" s="41"/>
      <c r="L76" s="216">
        <f t="shared" si="10"/>
        <v>35</v>
      </c>
      <c r="M76" s="41">
        <v>9.1</v>
      </c>
      <c r="N76" s="41">
        <v>3.3</v>
      </c>
      <c r="O76" s="41"/>
      <c r="P76" s="41"/>
      <c r="Q76" s="41"/>
      <c r="R76" s="41"/>
      <c r="S76" s="41"/>
      <c r="T76" s="41">
        <v>117.9</v>
      </c>
      <c r="U76" s="41"/>
      <c r="V76" s="41"/>
      <c r="W76" s="41"/>
      <c r="X76" s="41"/>
      <c r="Y76" s="41"/>
      <c r="Z76" s="41">
        <v>0.1</v>
      </c>
      <c r="AA76" s="41">
        <v>4.3</v>
      </c>
      <c r="AB76" s="41"/>
      <c r="AC76" s="41"/>
      <c r="AD76" s="41">
        <v>25.3</v>
      </c>
      <c r="AE76" s="40">
        <f>IF(SUM(M76:AD76)=0,"",SUM(M76:AD76))</f>
        <v>160.00000000000003</v>
      </c>
      <c r="AF76" s="25"/>
      <c r="AG76" s="42">
        <f>SUM(L76,AE76)</f>
        <v>195.00000000000003</v>
      </c>
    </row>
    <row r="77" spans="1:33" s="26" customFormat="1" ht="15" hidden="1" customHeight="1" outlineLevel="2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40"/>
      <c r="AF77" s="219"/>
      <c r="AG77" s="228"/>
    </row>
    <row r="78" spans="1:33" s="26" customFormat="1" ht="15" hidden="1" customHeight="1" outlineLevel="2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40"/>
      <c r="AF78" s="219"/>
      <c r="AG78" s="228"/>
    </row>
    <row r="79" spans="1:33" s="26" customFormat="1" ht="15" hidden="1" customHeight="1" outlineLevel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/>
      <c r="M79" s="218">
        <v>0.3</v>
      </c>
      <c r="N79" s="218">
        <v>0</v>
      </c>
      <c r="O79" s="218"/>
      <c r="P79" s="218"/>
      <c r="Q79" s="218"/>
      <c r="R79" s="218"/>
      <c r="S79" s="218"/>
      <c r="T79" s="218">
        <v>11.9</v>
      </c>
      <c r="U79" s="218"/>
      <c r="V79" s="218"/>
      <c r="W79" s="218"/>
      <c r="X79" s="218"/>
      <c r="Y79" s="218"/>
      <c r="Z79" s="218">
        <v>0</v>
      </c>
      <c r="AA79" s="218">
        <v>0.4</v>
      </c>
      <c r="AB79" s="218"/>
      <c r="AC79" s="218"/>
      <c r="AD79" s="218">
        <v>0.9</v>
      </c>
      <c r="AE79" s="40">
        <f>IF(SUM(M79:AD79)=0,"",SUM(M79:AD79))</f>
        <v>13.500000000000002</v>
      </c>
      <c r="AF79" s="219"/>
      <c r="AG79" s="42">
        <f>SUM(L79,AE79)</f>
        <v>13.500000000000002</v>
      </c>
    </row>
    <row r="80" spans="1:33" s="26" customFormat="1" ht="15" hidden="1" customHeight="1" outlineLevel="1" x14ac:dyDescent="0.2">
      <c r="A80" s="52" t="s">
        <v>60</v>
      </c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216"/>
      <c r="M80" s="41"/>
      <c r="N80" s="41">
        <v>3.3</v>
      </c>
      <c r="O80" s="41"/>
      <c r="P80" s="41"/>
      <c r="Q80" s="41"/>
      <c r="R80" s="41"/>
      <c r="S80" s="41"/>
      <c r="T80" s="41">
        <v>17</v>
      </c>
      <c r="U80" s="41">
        <v>0.9</v>
      </c>
      <c r="V80" s="41"/>
      <c r="W80" s="41"/>
      <c r="X80" s="41"/>
      <c r="Y80" s="41"/>
      <c r="Z80" s="41">
        <v>0.1</v>
      </c>
      <c r="AA80" s="41"/>
      <c r="AB80" s="41"/>
      <c r="AC80" s="41"/>
      <c r="AD80" s="41">
        <v>0.5</v>
      </c>
      <c r="AE80" s="40">
        <f>IF(SUM(M80:AD80)=0,"",SUM(M80:AD80))</f>
        <v>21.8</v>
      </c>
      <c r="AF80" s="25"/>
      <c r="AG80" s="42">
        <f>SUM(L80,AE80)</f>
        <v>21.8</v>
      </c>
    </row>
    <row r="81" spans="1:33" s="5" customFormat="1" ht="15" customHeight="1" collapsed="1" x14ac:dyDescent="0.2">
      <c r="A81" s="55" t="s">
        <v>49</v>
      </c>
      <c r="B81" s="56"/>
      <c r="C81" s="57"/>
      <c r="D81" s="57"/>
      <c r="E81" s="57"/>
      <c r="F81" s="57"/>
      <c r="G81" s="57"/>
      <c r="H81" s="57"/>
      <c r="I81" s="57" t="s">
        <v>161</v>
      </c>
      <c r="J81" s="57"/>
      <c r="K81" s="57"/>
      <c r="L81" s="215"/>
      <c r="M81" s="57"/>
      <c r="N81" s="57">
        <v>0.2</v>
      </c>
      <c r="O81" s="57"/>
      <c r="P81" s="57"/>
      <c r="Q81" s="57">
        <v>3.9</v>
      </c>
      <c r="R81" s="57"/>
      <c r="S81" s="57"/>
      <c r="T81" s="57"/>
      <c r="U81" s="57"/>
      <c r="V81" s="57"/>
      <c r="W81" s="57"/>
      <c r="X81" s="57"/>
      <c r="Y81" s="57"/>
      <c r="Z81" s="57">
        <v>0</v>
      </c>
      <c r="AA81" s="57"/>
      <c r="AB81" s="57"/>
      <c r="AC81" s="57"/>
      <c r="AD81" s="57"/>
      <c r="AE81" s="56">
        <f t="shared" si="4"/>
        <v>4.0999999999999996</v>
      </c>
      <c r="AF81" s="58"/>
      <c r="AG81" s="38">
        <f>SUM(L81,AE81)</f>
        <v>4.0999999999999996</v>
      </c>
    </row>
    <row r="82" spans="1:33" x14ac:dyDescent="0.2">
      <c r="M82" s="3"/>
    </row>
    <row r="83" spans="1:33" x14ac:dyDescent="0.2">
      <c r="M83" s="3"/>
    </row>
  </sheetData>
  <mergeCells count="14">
    <mergeCell ref="AF3:AF5"/>
    <mergeCell ref="B4:B5"/>
    <mergeCell ref="F4:F5"/>
    <mergeCell ref="G4:G5"/>
    <mergeCell ref="H4:H5"/>
    <mergeCell ref="L4:L5"/>
    <mergeCell ref="T4:T5"/>
    <mergeCell ref="U4:U5"/>
    <mergeCell ref="M4:M5"/>
    <mergeCell ref="Z4:Z5"/>
    <mergeCell ref="AA4:AA5"/>
    <mergeCell ref="AE4:AE5"/>
    <mergeCell ref="B3:L3"/>
    <mergeCell ref="M3:AE3"/>
  </mergeCells>
  <pageMargins left="0.7" right="0.7" top="0.75" bottom="0.75" header="0.3" footer="0.3"/>
  <ignoredErrors>
    <ignoredError sqref="AE34:AH42 AE44:AH75 AE43:AF43 AH43 AE81:AH81 AF80 AH80 AH76 AF76" formulaRange="1"/>
    <ignoredError sqref="AG43" formulaRange="1" calculatedColumn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H83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/>
    <col min="12" max="12" width="9.7109375" style="128" customWidth="1"/>
    <col min="13" max="14" width="8.7109375" style="9" customWidth="1"/>
    <col min="15" max="15" width="8.7109375" style="9" hidden="1" customWidth="1"/>
    <col min="16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9" width="6.140625" style="4" customWidth="1"/>
    <col min="40" max="16384" width="13.85546875" style="4"/>
  </cols>
  <sheetData>
    <row r="1" spans="1:42" s="84" customFormat="1" ht="18" customHeight="1" x14ac:dyDescent="0.2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42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42" s="5" customFormat="1" ht="15" customHeight="1" x14ac:dyDescent="0.2">
      <c r="A3" s="85" t="s">
        <v>40</v>
      </c>
      <c r="B3" s="272" t="s">
        <v>39</v>
      </c>
      <c r="C3" s="273"/>
      <c r="D3" s="273"/>
      <c r="E3" s="273"/>
      <c r="F3" s="273"/>
      <c r="G3" s="273"/>
      <c r="H3" s="273"/>
      <c r="I3" s="273"/>
      <c r="J3" s="273"/>
      <c r="K3" s="273"/>
      <c r="L3" s="274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75" t="s">
        <v>84</v>
      </c>
      <c r="AG3" s="16"/>
    </row>
    <row r="4" spans="1:42" s="5" customFormat="1" ht="15" customHeight="1" x14ac:dyDescent="0.2">
      <c r="A4" s="86" t="s">
        <v>163</v>
      </c>
      <c r="B4" s="277" t="s">
        <v>16</v>
      </c>
      <c r="C4" s="87" t="s">
        <v>23</v>
      </c>
      <c r="D4" s="87" t="s">
        <v>17</v>
      </c>
      <c r="E4" s="87" t="s">
        <v>19</v>
      </c>
      <c r="F4" s="279" t="s">
        <v>63</v>
      </c>
      <c r="G4" s="279" t="s">
        <v>64</v>
      </c>
      <c r="H4" s="279" t="s">
        <v>20</v>
      </c>
      <c r="I4" s="210" t="s">
        <v>21</v>
      </c>
      <c r="J4" s="210" t="s">
        <v>68</v>
      </c>
      <c r="K4" s="210" t="s">
        <v>21</v>
      </c>
      <c r="L4" s="270" t="s">
        <v>38</v>
      </c>
      <c r="M4" s="254" t="s">
        <v>62</v>
      </c>
      <c r="N4" s="129" t="s">
        <v>131</v>
      </c>
      <c r="O4" s="130" t="s">
        <v>25</v>
      </c>
      <c r="P4" s="130" t="s">
        <v>131</v>
      </c>
      <c r="Q4" s="130" t="s">
        <v>28</v>
      </c>
      <c r="R4" s="130" t="s">
        <v>29</v>
      </c>
      <c r="S4" s="130" t="s">
        <v>172</v>
      </c>
      <c r="T4" s="256" t="s">
        <v>173</v>
      </c>
      <c r="U4" s="256" t="s">
        <v>174</v>
      </c>
      <c r="V4" s="130" t="s">
        <v>66</v>
      </c>
      <c r="W4" s="130" t="s">
        <v>31</v>
      </c>
      <c r="X4" s="130" t="s">
        <v>17</v>
      </c>
      <c r="Y4" s="130" t="s">
        <v>17</v>
      </c>
      <c r="Z4" s="256" t="s">
        <v>65</v>
      </c>
      <c r="AA4" s="256" t="s">
        <v>175</v>
      </c>
      <c r="AB4" s="132" t="s">
        <v>67</v>
      </c>
      <c r="AC4" s="130" t="s">
        <v>23</v>
      </c>
      <c r="AD4" s="129" t="s">
        <v>35</v>
      </c>
      <c r="AE4" s="270" t="s">
        <v>38</v>
      </c>
      <c r="AF4" s="276"/>
      <c r="AG4" s="88" t="s">
        <v>38</v>
      </c>
    </row>
    <row r="5" spans="1:42" s="5" customFormat="1" ht="15" customHeight="1" x14ac:dyDescent="0.2">
      <c r="A5" s="89" t="s">
        <v>15</v>
      </c>
      <c r="B5" s="278"/>
      <c r="C5" s="90" t="s">
        <v>24</v>
      </c>
      <c r="D5" s="90" t="s">
        <v>18</v>
      </c>
      <c r="E5" s="90" t="s">
        <v>127</v>
      </c>
      <c r="F5" s="280"/>
      <c r="G5" s="280"/>
      <c r="H5" s="280"/>
      <c r="I5" s="47" t="s">
        <v>22</v>
      </c>
      <c r="J5" s="47" t="s">
        <v>126</v>
      </c>
      <c r="K5" s="211" t="s">
        <v>214</v>
      </c>
      <c r="L5" s="271"/>
      <c r="M5" s="255"/>
      <c r="N5" s="133" t="s">
        <v>37</v>
      </c>
      <c r="O5" s="134" t="s">
        <v>26</v>
      </c>
      <c r="P5" s="134" t="s">
        <v>27</v>
      </c>
      <c r="Q5" s="134" t="s">
        <v>1</v>
      </c>
      <c r="R5" s="134" t="s">
        <v>2</v>
      </c>
      <c r="S5" s="134" t="s">
        <v>30</v>
      </c>
      <c r="T5" s="257"/>
      <c r="U5" s="257"/>
      <c r="V5" s="134" t="s">
        <v>16</v>
      </c>
      <c r="W5" s="134" t="s">
        <v>70</v>
      </c>
      <c r="X5" s="134" t="s">
        <v>32</v>
      </c>
      <c r="Y5" s="134" t="s">
        <v>33</v>
      </c>
      <c r="Z5" s="257"/>
      <c r="AA5" s="257"/>
      <c r="AB5" s="135" t="s">
        <v>23</v>
      </c>
      <c r="AC5" s="134" t="s">
        <v>34</v>
      </c>
      <c r="AD5" s="136" t="s">
        <v>36</v>
      </c>
      <c r="AE5" s="271"/>
      <c r="AF5" s="276"/>
      <c r="AG5" s="91"/>
    </row>
    <row r="6" spans="1:42" s="5" customFormat="1" ht="9" hidden="1" customHeight="1" x14ac:dyDescent="0.2">
      <c r="A6" s="92" t="s">
        <v>83</v>
      </c>
      <c r="B6" s="93" t="s">
        <v>85</v>
      </c>
      <c r="C6" s="94" t="s">
        <v>86</v>
      </c>
      <c r="D6" s="94" t="s">
        <v>87</v>
      </c>
      <c r="E6" s="94" t="s">
        <v>88</v>
      </c>
      <c r="F6" s="94" t="s">
        <v>89</v>
      </c>
      <c r="G6" s="94" t="s">
        <v>94</v>
      </c>
      <c r="H6" s="94" t="s">
        <v>115</v>
      </c>
      <c r="I6" s="94" t="s">
        <v>90</v>
      </c>
      <c r="J6" s="94" t="s">
        <v>91</v>
      </c>
      <c r="K6" s="94" t="s">
        <v>92</v>
      </c>
      <c r="L6" s="95" t="s">
        <v>93</v>
      </c>
      <c r="M6" s="94" t="s">
        <v>62</v>
      </c>
      <c r="N6" s="94" t="s">
        <v>97</v>
      </c>
      <c r="O6" s="94" t="s">
        <v>95</v>
      </c>
      <c r="P6" s="94" t="s">
        <v>96</v>
      </c>
      <c r="Q6" s="94" t="s">
        <v>98</v>
      </c>
      <c r="R6" s="94" t="s">
        <v>100</v>
      </c>
      <c r="S6" s="94" t="s">
        <v>101</v>
      </c>
      <c r="T6" s="94" t="s">
        <v>102</v>
      </c>
      <c r="U6" s="94" t="s">
        <v>103</v>
      </c>
      <c r="V6" s="94" t="s">
        <v>104</v>
      </c>
      <c r="W6" s="94" t="s">
        <v>105</v>
      </c>
      <c r="X6" s="94" t="s">
        <v>106</v>
      </c>
      <c r="Y6" s="94" t="s">
        <v>107</v>
      </c>
      <c r="Z6" s="94" t="s">
        <v>108</v>
      </c>
      <c r="AA6" s="94" t="s">
        <v>109</v>
      </c>
      <c r="AB6" s="94" t="s">
        <v>110</v>
      </c>
      <c r="AC6" s="94" t="s">
        <v>111</v>
      </c>
      <c r="AD6" s="94" t="s">
        <v>112</v>
      </c>
      <c r="AE6" s="95" t="s">
        <v>99</v>
      </c>
      <c r="AF6" s="95" t="s">
        <v>113</v>
      </c>
      <c r="AG6" s="95" t="s">
        <v>114</v>
      </c>
    </row>
    <row r="7" spans="1:42" s="103" customFormat="1" ht="15" customHeight="1" x14ac:dyDescent="0.2">
      <c r="A7" s="96" t="s">
        <v>3</v>
      </c>
      <c r="B7" s="97"/>
      <c r="C7" s="98"/>
      <c r="D7" s="98"/>
      <c r="E7" s="98">
        <v>1273.5999999999999</v>
      </c>
      <c r="F7" s="71">
        <v>63</v>
      </c>
      <c r="G7" s="71">
        <v>4.5999999999999996</v>
      </c>
      <c r="H7" s="71">
        <v>538.6</v>
      </c>
      <c r="I7" s="71">
        <v>1127.8</v>
      </c>
      <c r="J7" s="71">
        <v>59.2</v>
      </c>
      <c r="K7" s="71">
        <v>2.6</v>
      </c>
      <c r="L7" s="213">
        <f>IF(SUM(B7:K7)=0,"",SUM(B7:K7))</f>
        <v>3069.3999999999992</v>
      </c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2"/>
      <c r="AH7" s="5"/>
      <c r="AI7" s="5"/>
      <c r="AJ7" s="5"/>
      <c r="AK7" s="5"/>
      <c r="AL7" s="5"/>
      <c r="AM7" s="5"/>
      <c r="AN7" s="5"/>
      <c r="AO7" s="5"/>
      <c r="AP7" s="5"/>
    </row>
    <row r="8" spans="1:42" s="103" customFormat="1" ht="15" customHeight="1" x14ac:dyDescent="0.2">
      <c r="A8" s="104" t="s">
        <v>4</v>
      </c>
      <c r="B8" s="97">
        <v>1913.1</v>
      </c>
      <c r="C8" s="98">
        <v>0</v>
      </c>
      <c r="D8" s="98">
        <v>45</v>
      </c>
      <c r="E8" s="98"/>
      <c r="F8" s="72"/>
      <c r="G8" s="72" t="s">
        <v>161</v>
      </c>
      <c r="H8" s="72"/>
      <c r="I8" s="72" t="s">
        <v>161</v>
      </c>
      <c r="J8" s="72"/>
      <c r="K8" s="72"/>
      <c r="L8" s="214">
        <f t="shared" ref="L8:L29" si="0">IF(SUM(B8:K8)=0,"",SUM(B8:K8))</f>
        <v>1958.1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5"/>
      <c r="AI8" s="5"/>
      <c r="AJ8" s="5"/>
      <c r="AK8" s="5"/>
      <c r="AL8" s="5"/>
      <c r="AM8" s="5"/>
      <c r="AN8" s="5"/>
      <c r="AO8" s="5"/>
      <c r="AP8" s="5"/>
    </row>
    <row r="9" spans="1:42" s="103" customFormat="1" ht="15" customHeight="1" x14ac:dyDescent="0.2">
      <c r="A9" s="104" t="s">
        <v>5</v>
      </c>
      <c r="B9" s="97"/>
      <c r="C9" s="98" t="s">
        <v>161</v>
      </c>
      <c r="D9" s="98"/>
      <c r="E9" s="98"/>
      <c r="F9" s="71"/>
      <c r="G9" s="71" t="s">
        <v>161</v>
      </c>
      <c r="H9" s="71"/>
      <c r="I9" s="71" t="s">
        <v>161</v>
      </c>
      <c r="J9" s="71"/>
      <c r="K9" s="71"/>
      <c r="L9" s="214" t="str">
        <f t="shared" si="0"/>
        <v/>
      </c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2"/>
      <c r="AH9" s="5"/>
      <c r="AI9" s="5"/>
      <c r="AJ9" s="5"/>
      <c r="AK9" s="5"/>
      <c r="AL9" s="5"/>
      <c r="AM9" s="5"/>
      <c r="AN9" s="5"/>
      <c r="AO9" s="5"/>
      <c r="AP9" s="5"/>
    </row>
    <row r="10" spans="1:42" s="103" customFormat="1" ht="15" customHeight="1" x14ac:dyDescent="0.2">
      <c r="A10" s="104" t="s">
        <v>6</v>
      </c>
      <c r="B10" s="97">
        <v>-7.8</v>
      </c>
      <c r="C10" s="98" t="s">
        <v>161</v>
      </c>
      <c r="D10" s="98">
        <v>0</v>
      </c>
      <c r="E10" s="98"/>
      <c r="F10" s="72"/>
      <c r="G10" s="72" t="s">
        <v>161</v>
      </c>
      <c r="H10" s="72"/>
      <c r="I10" s="72" t="s">
        <v>161</v>
      </c>
      <c r="J10" s="72"/>
      <c r="K10" s="72"/>
      <c r="L10" s="214">
        <f t="shared" si="0"/>
        <v>-7.8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  <c r="AH10" s="5"/>
      <c r="AI10" s="5"/>
      <c r="AJ10" s="5"/>
      <c r="AK10" s="5"/>
      <c r="AL10" s="5"/>
      <c r="AM10" s="5"/>
      <c r="AN10" s="5"/>
      <c r="AO10" s="5"/>
      <c r="AP10" s="5"/>
    </row>
    <row r="11" spans="1:42" s="103" customFormat="1" ht="15" customHeight="1" x14ac:dyDescent="0.2">
      <c r="A11" s="104" t="s">
        <v>7</v>
      </c>
      <c r="B11" s="97">
        <v>75.400000000000006</v>
      </c>
      <c r="C11" s="98" t="s">
        <v>161</v>
      </c>
      <c r="D11" s="98"/>
      <c r="E11" s="98"/>
      <c r="F11" s="71"/>
      <c r="G11" s="71" t="s">
        <v>161</v>
      </c>
      <c r="H11" s="71"/>
      <c r="I11" s="71" t="s">
        <v>161</v>
      </c>
      <c r="J11" s="71"/>
      <c r="K11" s="71"/>
      <c r="L11" s="214">
        <f t="shared" si="0"/>
        <v>75.400000000000006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2"/>
      <c r="AH11" s="7"/>
      <c r="AI11" s="5"/>
      <c r="AJ11" s="5"/>
      <c r="AK11" s="5"/>
      <c r="AL11" s="5"/>
      <c r="AM11" s="5"/>
      <c r="AN11" s="5"/>
      <c r="AO11" s="5"/>
      <c r="AP11" s="5"/>
    </row>
    <row r="12" spans="1:42" s="103" customFormat="1" ht="15" customHeight="1" x14ac:dyDescent="0.2">
      <c r="A12" s="104" t="s">
        <v>8</v>
      </c>
      <c r="B12" s="97"/>
      <c r="C12" s="98" t="s">
        <v>161</v>
      </c>
      <c r="D12" s="98"/>
      <c r="E12" s="98">
        <v>-308.7</v>
      </c>
      <c r="F12" s="72"/>
      <c r="G12" s="72" t="s">
        <v>161</v>
      </c>
      <c r="H12" s="72"/>
      <c r="I12" s="72" t="s">
        <v>161</v>
      </c>
      <c r="J12" s="72"/>
      <c r="K12" s="72"/>
      <c r="L12" s="214">
        <f t="shared" si="0"/>
        <v>-308.7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5"/>
      <c r="AI12" s="5"/>
      <c r="AJ12" s="5"/>
      <c r="AK12" s="5"/>
      <c r="AL12" s="5"/>
      <c r="AM12" s="5"/>
      <c r="AN12" s="5"/>
      <c r="AO12" s="5"/>
      <c r="AP12" s="5"/>
    </row>
    <row r="13" spans="1:42" s="5" customFormat="1" ht="15" customHeight="1" x14ac:dyDescent="0.2">
      <c r="A13" s="104" t="s">
        <v>9</v>
      </c>
      <c r="B13" s="97" t="s">
        <v>161</v>
      </c>
      <c r="C13" s="98" t="s">
        <v>161</v>
      </c>
      <c r="D13" s="98">
        <v>-0.1</v>
      </c>
      <c r="E13" s="98"/>
      <c r="F13" s="71"/>
      <c r="G13" s="71">
        <v>-0.1</v>
      </c>
      <c r="H13" s="71"/>
      <c r="I13" s="71"/>
      <c r="J13" s="71"/>
      <c r="K13" s="71"/>
      <c r="L13" s="214">
        <f t="shared" si="0"/>
        <v>-0.2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2"/>
    </row>
    <row r="14" spans="1:42" s="5" customFormat="1" ht="15" customHeight="1" x14ac:dyDescent="0.2">
      <c r="A14" s="104" t="s">
        <v>10</v>
      </c>
      <c r="B14" s="97">
        <v>1980.7</v>
      </c>
      <c r="C14" s="98">
        <v>0</v>
      </c>
      <c r="D14" s="98">
        <v>44.9</v>
      </c>
      <c r="E14" s="98">
        <v>964.9</v>
      </c>
      <c r="F14" s="76">
        <v>63</v>
      </c>
      <c r="G14" s="76">
        <v>4.5</v>
      </c>
      <c r="H14" s="76">
        <v>538.6</v>
      </c>
      <c r="I14" s="76">
        <v>1127.8</v>
      </c>
      <c r="J14" s="76">
        <v>59.2</v>
      </c>
      <c r="K14" s="76">
        <v>2.6</v>
      </c>
      <c r="L14" s="215">
        <f t="shared" si="0"/>
        <v>4786.2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2"/>
    </row>
    <row r="15" spans="1:42" s="5" customFormat="1" ht="15" customHeight="1" x14ac:dyDescent="0.2">
      <c r="A15" s="96" t="s">
        <v>11</v>
      </c>
      <c r="B15" s="105">
        <v>-1980.7</v>
      </c>
      <c r="C15" s="106"/>
      <c r="D15" s="106"/>
      <c r="E15" s="106"/>
      <c r="F15" s="35"/>
      <c r="G15" s="35" t="s">
        <v>161</v>
      </c>
      <c r="H15" s="35"/>
      <c r="I15" s="35"/>
      <c r="J15" s="35"/>
      <c r="K15" s="35"/>
      <c r="L15" s="213">
        <f>IF(SUM(B15:K15)=0,"",SUM(B15:K15))</f>
        <v>-1980.7</v>
      </c>
      <c r="M15" s="106">
        <v>87.600000000000009</v>
      </c>
      <c r="N15" s="106">
        <v>483.1</v>
      </c>
      <c r="O15" s="106"/>
      <c r="P15" s="106" t="s">
        <v>161</v>
      </c>
      <c r="Q15" s="106">
        <v>6.8</v>
      </c>
      <c r="R15" s="106">
        <v>86.5</v>
      </c>
      <c r="S15" s="106"/>
      <c r="T15" s="106">
        <v>773.7</v>
      </c>
      <c r="U15" s="106">
        <v>344.5</v>
      </c>
      <c r="V15" s="106">
        <v>25.9</v>
      </c>
      <c r="W15" s="106">
        <v>47</v>
      </c>
      <c r="X15" s="106">
        <v>66</v>
      </c>
      <c r="Y15" s="106"/>
      <c r="Z15" s="106"/>
      <c r="AA15" s="106"/>
      <c r="AB15" s="106"/>
      <c r="AC15" s="106"/>
      <c r="AD15" s="106"/>
      <c r="AE15" s="105">
        <f t="shared" ref="AE15:AE81" si="1">IF(SUM(M15:AD15)=0,"",SUM(M15:AD15))</f>
        <v>1921.1000000000001</v>
      </c>
      <c r="AF15" s="105">
        <f t="shared" ref="AF15:AF33" si="2">IF(SUM(L15,AE15)=0,"",SUM(L15,AE15))</f>
        <v>-59.599999999999909</v>
      </c>
      <c r="AG15" s="108"/>
    </row>
    <row r="16" spans="1:42" s="5" customFormat="1" ht="15" customHeight="1" collapsed="1" x14ac:dyDescent="0.2">
      <c r="A16" s="104" t="s">
        <v>129</v>
      </c>
      <c r="B16" s="97"/>
      <c r="C16" s="98"/>
      <c r="D16" s="98">
        <v>-0.2</v>
      </c>
      <c r="E16" s="98">
        <v>-964.9</v>
      </c>
      <c r="F16" s="74">
        <v>-62.6</v>
      </c>
      <c r="G16" s="32">
        <v>-1.3</v>
      </c>
      <c r="H16" s="32">
        <v>0</v>
      </c>
      <c r="I16" s="32">
        <v>-88.4</v>
      </c>
      <c r="J16" s="32"/>
      <c r="K16" s="32"/>
      <c r="L16" s="214">
        <f t="shared" si="0"/>
        <v>-1117.4000000000001</v>
      </c>
      <c r="M16" s="98"/>
      <c r="N16" s="98"/>
      <c r="O16" s="98"/>
      <c r="P16" s="98"/>
      <c r="Q16" s="98"/>
      <c r="R16" s="98"/>
      <c r="S16" s="98"/>
      <c r="T16" s="98">
        <v>-68.8</v>
      </c>
      <c r="U16" s="98">
        <v>-102.1</v>
      </c>
      <c r="V16" s="98"/>
      <c r="W16" s="98" t="s">
        <v>161</v>
      </c>
      <c r="X16" s="98"/>
      <c r="Y16" s="98"/>
      <c r="Z16" s="98"/>
      <c r="AA16" s="98"/>
      <c r="AB16" s="98"/>
      <c r="AC16" s="98"/>
      <c r="AD16" s="98">
        <v>1008.6</v>
      </c>
      <c r="AE16" s="97">
        <f t="shared" si="1"/>
        <v>837.7</v>
      </c>
      <c r="AF16" s="97">
        <f t="shared" si="2"/>
        <v>-279.70000000000005</v>
      </c>
      <c r="AG16" s="108"/>
    </row>
    <row r="17" spans="1:242" s="5" customFormat="1" ht="15" hidden="1" customHeight="1" outlineLevel="1" x14ac:dyDescent="0.2">
      <c r="A17" s="137" t="s">
        <v>179</v>
      </c>
      <c r="B17" s="138"/>
      <c r="C17" s="138"/>
      <c r="D17" s="138">
        <v>-0.2</v>
      </c>
      <c r="E17" s="138"/>
      <c r="F17" s="138"/>
      <c r="G17" s="139" t="s">
        <v>161</v>
      </c>
      <c r="H17" s="138"/>
      <c r="I17" s="138"/>
      <c r="J17" s="139"/>
      <c r="K17" s="138"/>
      <c r="L17" s="216">
        <f t="shared" si="0"/>
        <v>-0.2</v>
      </c>
      <c r="M17" s="138"/>
      <c r="N17" s="138"/>
      <c r="O17" s="141"/>
      <c r="P17" s="138"/>
      <c r="Q17" s="138"/>
      <c r="R17" s="138"/>
      <c r="S17" s="138"/>
      <c r="T17" s="139">
        <v>-68.8</v>
      </c>
      <c r="U17" s="139">
        <v>-102.1</v>
      </c>
      <c r="V17" s="138"/>
      <c r="W17" s="138"/>
      <c r="X17" s="138"/>
      <c r="Y17" s="141"/>
      <c r="Z17" s="138"/>
      <c r="AA17" s="138"/>
      <c r="AB17" s="141"/>
      <c r="AC17" s="141"/>
      <c r="AD17" s="140">
        <v>59</v>
      </c>
      <c r="AE17" s="114">
        <f>IF(SUM(M17:AD17)=0,"",SUM(M17:AD17))</f>
        <v>-111.89999999999998</v>
      </c>
      <c r="AF17" s="114">
        <f t="shared" si="2"/>
        <v>-112.09999999999998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</row>
    <row r="18" spans="1:242" s="5" customFormat="1" ht="15" hidden="1" customHeight="1" outlineLevel="1" x14ac:dyDescent="0.2">
      <c r="A18" s="137" t="s">
        <v>180</v>
      </c>
      <c r="B18" s="138"/>
      <c r="C18" s="138"/>
      <c r="D18" s="138"/>
      <c r="E18" s="138"/>
      <c r="F18" s="138"/>
      <c r="G18" s="138" t="s">
        <v>161</v>
      </c>
      <c r="H18" s="138">
        <v>0</v>
      </c>
      <c r="I18" s="138">
        <v>-88.4</v>
      </c>
      <c r="J18" s="138"/>
      <c r="K18" s="138"/>
      <c r="L18" s="216">
        <f t="shared" si="0"/>
        <v>-88.4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57</v>
      </c>
      <c r="AE18" s="114">
        <f>IF(SUM(M18:AD18)=0,"",SUM(M18:AD18))</f>
        <v>57</v>
      </c>
      <c r="AF18" s="114">
        <f t="shared" si="2"/>
        <v>-31.400000000000006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</row>
    <row r="19" spans="1:242" s="5" customFormat="1" ht="15" hidden="1" customHeight="1" outlineLevel="1" x14ac:dyDescent="0.2">
      <c r="A19" s="137" t="s">
        <v>181</v>
      </c>
      <c r="B19" s="138"/>
      <c r="C19" s="138"/>
      <c r="D19" s="138"/>
      <c r="E19" s="138">
        <v>-964.9</v>
      </c>
      <c r="F19" s="138"/>
      <c r="G19" s="138" t="s">
        <v>161</v>
      </c>
      <c r="H19" s="138"/>
      <c r="I19" s="138"/>
      <c r="J19" s="138"/>
      <c r="K19" s="138"/>
      <c r="L19" s="216">
        <f t="shared" si="0"/>
        <v>-964.9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829.8</v>
      </c>
      <c r="AE19" s="114">
        <f>IF(SUM(M19:AD19)=0,"",SUM(M19:AD19))</f>
        <v>829.8</v>
      </c>
      <c r="AF19" s="114">
        <f t="shared" si="2"/>
        <v>-135.10000000000002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</row>
    <row r="20" spans="1:242" s="5" customFormat="1" ht="15" hidden="1" customHeight="1" outlineLevel="1" x14ac:dyDescent="0.2">
      <c r="A20" s="137" t="s">
        <v>182</v>
      </c>
      <c r="B20" s="138"/>
      <c r="C20" s="138"/>
      <c r="D20" s="138"/>
      <c r="E20" s="138"/>
      <c r="F20" s="138">
        <v>-62.6</v>
      </c>
      <c r="G20" s="138" t="s">
        <v>161</v>
      </c>
      <c r="H20" s="138"/>
      <c r="I20" s="138"/>
      <c r="J20" s="138"/>
      <c r="K20" s="138"/>
      <c r="L20" s="216">
        <f t="shared" si="0"/>
        <v>-62.6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62.6</v>
      </c>
      <c r="AE20" s="114">
        <f>IF(SUM(M20:AD20)=0,"",SUM(M20:AD20))</f>
        <v>62.6</v>
      </c>
      <c r="AF20" s="114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</row>
    <row r="21" spans="1:242" s="5" customFormat="1" ht="15" hidden="1" customHeight="1" outlineLevel="1" x14ac:dyDescent="0.2">
      <c r="A21" s="137" t="s">
        <v>183</v>
      </c>
      <c r="B21" s="138"/>
      <c r="C21" s="138"/>
      <c r="D21" s="138"/>
      <c r="E21" s="138"/>
      <c r="F21" s="138"/>
      <c r="G21" s="138">
        <v>-1.3</v>
      </c>
      <c r="H21" s="138"/>
      <c r="I21" s="138"/>
      <c r="J21" s="138"/>
      <c r="K21" s="138"/>
      <c r="L21" s="216">
        <f t="shared" si="0"/>
        <v>-1.3</v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>
        <v>0.2</v>
      </c>
      <c r="AE21" s="114">
        <f>IF(SUM(M21:AD21)=0,"",SUM(M21:AD21))</f>
        <v>0.2</v>
      </c>
      <c r="AF21" s="114">
        <f t="shared" si="2"/>
        <v>-1.1000000000000001</v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</row>
    <row r="22" spans="1:242" s="5" customFormat="1" ht="15" customHeight="1" collapsed="1" x14ac:dyDescent="0.2">
      <c r="A22" s="104" t="s">
        <v>82</v>
      </c>
      <c r="B22" s="97"/>
      <c r="C22" s="98"/>
      <c r="D22" s="98"/>
      <c r="E22" s="98"/>
      <c r="F22" s="32">
        <v>-0.4</v>
      </c>
      <c r="G22" s="32">
        <v>-0.4</v>
      </c>
      <c r="H22" s="32">
        <v>-2</v>
      </c>
      <c r="I22" s="32">
        <v>-137.69999999999999</v>
      </c>
      <c r="J22" s="32"/>
      <c r="K22" s="32"/>
      <c r="L22" s="214">
        <f t="shared" si="0"/>
        <v>-140.5</v>
      </c>
      <c r="M22" s="98"/>
      <c r="N22" s="98"/>
      <c r="O22" s="98"/>
      <c r="P22" s="98"/>
      <c r="Q22" s="98"/>
      <c r="R22" s="98"/>
      <c r="S22" s="98"/>
      <c r="T22" s="98">
        <v>-0.5</v>
      </c>
      <c r="U22" s="98">
        <v>-4.5</v>
      </c>
      <c r="V22" s="98"/>
      <c r="W22" s="98" t="s">
        <v>161</v>
      </c>
      <c r="X22" s="98"/>
      <c r="Y22" s="98"/>
      <c r="Z22" s="98"/>
      <c r="AA22" s="98">
        <v>0</v>
      </c>
      <c r="AB22" s="98"/>
      <c r="AC22" s="98"/>
      <c r="AD22" s="98">
        <v>110.1</v>
      </c>
      <c r="AE22" s="97">
        <f t="shared" si="1"/>
        <v>105.1</v>
      </c>
      <c r="AF22" s="97">
        <f t="shared" si="2"/>
        <v>-35.400000000000006</v>
      </c>
      <c r="AG22" s="108"/>
    </row>
    <row r="23" spans="1:242" s="5" customFormat="1" ht="15" hidden="1" customHeight="1" outlineLevel="1" x14ac:dyDescent="0.2">
      <c r="A23" s="137" t="s">
        <v>179</v>
      </c>
      <c r="B23" s="138"/>
      <c r="C23" s="138"/>
      <c r="D23" s="138"/>
      <c r="E23" s="138"/>
      <c r="F23" s="138"/>
      <c r="G23" s="139" t="s">
        <v>161</v>
      </c>
      <c r="H23" s="138"/>
      <c r="I23" s="138"/>
      <c r="J23" s="139"/>
      <c r="K23" s="138"/>
      <c r="L23" s="216" t="str">
        <f t="shared" si="0"/>
        <v/>
      </c>
      <c r="M23" s="138"/>
      <c r="N23" s="138"/>
      <c r="O23" s="141"/>
      <c r="P23" s="138"/>
      <c r="Q23" s="138"/>
      <c r="R23" s="138"/>
      <c r="S23" s="138"/>
      <c r="T23" s="139">
        <v>-0.5</v>
      </c>
      <c r="U23" s="139">
        <v>-4.5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3.7</v>
      </c>
      <c r="AE23" s="114">
        <f t="shared" si="1"/>
        <v>-1.2999999999999998</v>
      </c>
      <c r="AF23" s="114">
        <f t="shared" si="2"/>
        <v>-1.2999999999999998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</row>
    <row r="24" spans="1:242" s="5" customFormat="1" ht="15" hidden="1" customHeight="1" outlineLevel="1" x14ac:dyDescent="0.2">
      <c r="A24" s="137" t="s">
        <v>180</v>
      </c>
      <c r="B24" s="138"/>
      <c r="C24" s="138"/>
      <c r="D24" s="138"/>
      <c r="E24" s="138"/>
      <c r="F24" s="138"/>
      <c r="G24" s="138" t="s">
        <v>161</v>
      </c>
      <c r="H24" s="138">
        <v>-2</v>
      </c>
      <c r="I24" s="138">
        <v>-137.69999999999999</v>
      </c>
      <c r="J24" s="138"/>
      <c r="K24" s="138"/>
      <c r="L24" s="216">
        <f t="shared" si="0"/>
        <v>-139.69999999999999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105.9</v>
      </c>
      <c r="AE24" s="114">
        <f t="shared" si="1"/>
        <v>105.9</v>
      </c>
      <c r="AF24" s="114">
        <f t="shared" si="2"/>
        <v>-33.799999999999983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</row>
    <row r="25" spans="1:242" s="5" customFormat="1" ht="15" hidden="1" customHeight="1" outlineLevel="1" x14ac:dyDescent="0.2">
      <c r="A25" s="137" t="s">
        <v>181</v>
      </c>
      <c r="B25" s="138"/>
      <c r="C25" s="138"/>
      <c r="D25" s="138"/>
      <c r="E25" s="138"/>
      <c r="F25" s="138"/>
      <c r="G25" s="138" t="s">
        <v>161</v>
      </c>
      <c r="H25" s="138"/>
      <c r="I25" s="138"/>
      <c r="J25" s="138"/>
      <c r="K25" s="138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/>
      <c r="AE25" s="114" t="str">
        <f t="shared" si="1"/>
        <v/>
      </c>
      <c r="AF25" s="114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</row>
    <row r="26" spans="1:242" s="5" customFormat="1" ht="15" hidden="1" customHeight="1" outlineLevel="1" x14ac:dyDescent="0.2">
      <c r="A26" s="137" t="s">
        <v>182</v>
      </c>
      <c r="B26" s="138"/>
      <c r="C26" s="138"/>
      <c r="D26" s="138"/>
      <c r="E26" s="138"/>
      <c r="F26" s="138">
        <v>-0.4</v>
      </c>
      <c r="G26" s="138" t="s">
        <v>161</v>
      </c>
      <c r="H26" s="138"/>
      <c r="I26" s="138"/>
      <c r="J26" s="138"/>
      <c r="K26" s="138"/>
      <c r="L26" s="216">
        <f t="shared" si="0"/>
        <v>-0.4</v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>
        <v>0.4</v>
      </c>
      <c r="AE26" s="114">
        <f t="shared" si="1"/>
        <v>0.4</v>
      </c>
      <c r="AF26" s="114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</row>
    <row r="27" spans="1:242" s="5" customFormat="1" ht="15" hidden="1" customHeight="1" outlineLevel="1" x14ac:dyDescent="0.2">
      <c r="A27" s="137" t="s">
        <v>183</v>
      </c>
      <c r="B27" s="138"/>
      <c r="C27" s="138"/>
      <c r="D27" s="138"/>
      <c r="E27" s="138"/>
      <c r="F27" s="138"/>
      <c r="G27" s="138">
        <v>-0.4</v>
      </c>
      <c r="H27" s="138"/>
      <c r="I27" s="138"/>
      <c r="J27" s="138"/>
      <c r="K27" s="138"/>
      <c r="L27" s="216">
        <f t="shared" si="0"/>
        <v>-0.4</v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>
        <v>0.1</v>
      </c>
      <c r="AE27" s="114">
        <f t="shared" si="1"/>
        <v>0.1</v>
      </c>
      <c r="AF27" s="114">
        <f t="shared" si="2"/>
        <v>-0.30000000000000004</v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</row>
    <row r="28" spans="1:242" s="5" customFormat="1" ht="15" customHeight="1" x14ac:dyDescent="0.2">
      <c r="A28" s="104" t="s">
        <v>51</v>
      </c>
      <c r="B28" s="97"/>
      <c r="C28" s="98"/>
      <c r="D28" s="98"/>
      <c r="E28" s="98"/>
      <c r="F28" s="32"/>
      <c r="G28" s="32" t="s">
        <v>161</v>
      </c>
      <c r="H28" s="32"/>
      <c r="I28" s="32"/>
      <c r="J28" s="32">
        <v>-21.6</v>
      </c>
      <c r="K28" s="32"/>
      <c r="L28" s="214">
        <f t="shared" si="0"/>
        <v>-21.6</v>
      </c>
      <c r="M28" s="98"/>
      <c r="N28" s="98"/>
      <c r="O28" s="98"/>
      <c r="P28" s="98"/>
      <c r="Q28" s="98" t="s">
        <v>161</v>
      </c>
      <c r="R28" s="98" t="s">
        <v>161</v>
      </c>
      <c r="S28" s="98"/>
      <c r="T28" s="98" t="s">
        <v>161</v>
      </c>
      <c r="U28" s="98" t="s">
        <v>161</v>
      </c>
      <c r="V28" s="98"/>
      <c r="W28" s="98" t="s">
        <v>161</v>
      </c>
      <c r="X28" s="98"/>
      <c r="Y28" s="98"/>
      <c r="Z28" s="98">
        <v>21.6</v>
      </c>
      <c r="AA28" s="98"/>
      <c r="AB28" s="98"/>
      <c r="AC28" s="98"/>
      <c r="AD28" s="98" t="s">
        <v>161</v>
      </c>
      <c r="AE28" s="97">
        <f t="shared" si="1"/>
        <v>21.6</v>
      </c>
      <c r="AF28" s="97" t="str">
        <f t="shared" si="2"/>
        <v/>
      </c>
      <c r="AG28" s="108"/>
    </row>
    <row r="29" spans="1:242" s="5" customFormat="1" ht="15" customHeight="1" x14ac:dyDescent="0.2">
      <c r="A29" s="104" t="s">
        <v>177</v>
      </c>
      <c r="B29" s="97"/>
      <c r="C29" s="98"/>
      <c r="D29" s="98"/>
      <c r="E29" s="98"/>
      <c r="F29" s="32"/>
      <c r="G29" s="32" t="s">
        <v>161</v>
      </c>
      <c r="H29" s="32"/>
      <c r="I29" s="32"/>
      <c r="J29" s="32">
        <v>-37.6</v>
      </c>
      <c r="K29" s="32"/>
      <c r="L29" s="214">
        <f t="shared" si="0"/>
        <v>-37.6</v>
      </c>
      <c r="M29" s="98"/>
      <c r="N29" s="98"/>
      <c r="O29" s="98"/>
      <c r="P29" s="98"/>
      <c r="Q29" s="98" t="s">
        <v>161</v>
      </c>
      <c r="R29" s="98" t="s">
        <v>161</v>
      </c>
      <c r="S29" s="98"/>
      <c r="T29" s="98" t="s">
        <v>161</v>
      </c>
      <c r="U29" s="98" t="s">
        <v>161</v>
      </c>
      <c r="V29" s="98"/>
      <c r="W29" s="98" t="s">
        <v>161</v>
      </c>
      <c r="X29" s="98"/>
      <c r="Y29" s="98"/>
      <c r="Z29" s="98"/>
      <c r="AA29" s="98">
        <v>37.6</v>
      </c>
      <c r="AB29" s="98"/>
      <c r="AC29" s="98"/>
      <c r="AD29" s="98" t="s">
        <v>161</v>
      </c>
      <c r="AE29" s="97">
        <f t="shared" si="1"/>
        <v>37.6</v>
      </c>
      <c r="AF29" s="97" t="str">
        <f t="shared" si="2"/>
        <v/>
      </c>
      <c r="AG29" s="108"/>
    </row>
    <row r="30" spans="1:242" s="5" customFormat="1" ht="15" hidden="1" customHeight="1" x14ac:dyDescent="0.2">
      <c r="A30" s="104" t="s">
        <v>12</v>
      </c>
      <c r="B30" s="97"/>
      <c r="C30" s="98"/>
      <c r="D30" s="98"/>
      <c r="E30" s="98"/>
      <c r="F30" s="32"/>
      <c r="G30" s="32" t="s">
        <v>161</v>
      </c>
      <c r="H30" s="32"/>
      <c r="I30" s="32"/>
      <c r="J30" s="32"/>
      <c r="K30" s="32"/>
      <c r="L30" s="214" t="str">
        <f t="shared" ref="L30:L32" si="3">IF(SUM(B30,C30,D30,E30,F30,G30,H30,I30,J30,K30)=0,"",SUM(B30,C30,D30,E30,F30,G30,H30,I30,J30,K30))</f>
        <v/>
      </c>
      <c r="M30" s="98"/>
      <c r="N30" s="98"/>
      <c r="O30" s="98"/>
      <c r="P30" s="98"/>
      <c r="Q30" s="98" t="s">
        <v>161</v>
      </c>
      <c r="R30" s="98" t="s">
        <v>161</v>
      </c>
      <c r="S30" s="98"/>
      <c r="T30" s="98" t="s">
        <v>161</v>
      </c>
      <c r="U30" s="98" t="s">
        <v>161</v>
      </c>
      <c r="V30" s="98"/>
      <c r="W30" s="98" t="s">
        <v>161</v>
      </c>
      <c r="X30" s="98"/>
      <c r="Y30" s="98"/>
      <c r="Z30" s="98"/>
      <c r="AA30" s="98"/>
      <c r="AB30" s="98"/>
      <c r="AC30" s="98"/>
      <c r="AD30" s="98" t="s">
        <v>161</v>
      </c>
      <c r="AE30" s="97" t="str">
        <f t="shared" si="1"/>
        <v/>
      </c>
      <c r="AF30" s="97" t="str">
        <f t="shared" si="2"/>
        <v/>
      </c>
      <c r="AG30" s="108"/>
    </row>
    <row r="31" spans="1:242" s="5" customFormat="1" ht="15" hidden="1" customHeight="1" x14ac:dyDescent="0.2">
      <c r="A31" s="104" t="s">
        <v>13</v>
      </c>
      <c r="B31" s="97"/>
      <c r="C31" s="98"/>
      <c r="D31" s="98"/>
      <c r="E31" s="98"/>
      <c r="F31" s="32"/>
      <c r="G31" s="32" t="s">
        <v>161</v>
      </c>
      <c r="H31" s="32"/>
      <c r="I31" s="32"/>
      <c r="J31" s="32"/>
      <c r="K31" s="32"/>
      <c r="L31" s="214" t="str">
        <f t="shared" si="3"/>
        <v/>
      </c>
      <c r="M31" s="98"/>
      <c r="N31" s="98"/>
      <c r="O31" s="98"/>
      <c r="P31" s="98"/>
      <c r="Q31" s="98" t="s">
        <v>161</v>
      </c>
      <c r="R31" s="98" t="s">
        <v>161</v>
      </c>
      <c r="S31" s="98"/>
      <c r="T31" s="98" t="s">
        <v>161</v>
      </c>
      <c r="U31" s="98" t="s">
        <v>161</v>
      </c>
      <c r="V31" s="98"/>
      <c r="W31" s="98" t="s">
        <v>161</v>
      </c>
      <c r="X31" s="98"/>
      <c r="Y31" s="98"/>
      <c r="Z31" s="98"/>
      <c r="AA31" s="98"/>
      <c r="AB31" s="98"/>
      <c r="AC31" s="98"/>
      <c r="AD31" s="98" t="s">
        <v>161</v>
      </c>
      <c r="AE31" s="97" t="str">
        <f t="shared" si="1"/>
        <v/>
      </c>
      <c r="AF31" s="97" t="str">
        <f t="shared" si="2"/>
        <v/>
      </c>
      <c r="AG31" s="108"/>
    </row>
    <row r="32" spans="1:242" s="5" customFormat="1" ht="15" hidden="1" customHeight="1" x14ac:dyDescent="0.2">
      <c r="A32" s="104" t="s">
        <v>14</v>
      </c>
      <c r="B32" s="97"/>
      <c r="C32" s="98"/>
      <c r="D32" s="98"/>
      <c r="E32" s="98"/>
      <c r="F32" s="32"/>
      <c r="G32" s="32" t="s">
        <v>161</v>
      </c>
      <c r="H32" s="32"/>
      <c r="I32" s="32"/>
      <c r="J32" s="32"/>
      <c r="K32" s="32"/>
      <c r="L32" s="214" t="str">
        <f t="shared" si="3"/>
        <v/>
      </c>
      <c r="M32" s="98"/>
      <c r="N32" s="98"/>
      <c r="O32" s="98"/>
      <c r="P32" s="98"/>
      <c r="Q32" s="98" t="s">
        <v>161</v>
      </c>
      <c r="R32" s="98" t="s">
        <v>161</v>
      </c>
      <c r="S32" s="98"/>
      <c r="T32" s="98" t="s">
        <v>161</v>
      </c>
      <c r="U32" s="98" t="s">
        <v>161</v>
      </c>
      <c r="V32" s="98"/>
      <c r="W32" s="98" t="s">
        <v>161</v>
      </c>
      <c r="X32" s="98"/>
      <c r="Y32" s="98"/>
      <c r="Z32" s="98"/>
      <c r="AA32" s="98"/>
      <c r="AB32" s="98"/>
      <c r="AC32" s="98"/>
      <c r="AD32" s="98" t="s">
        <v>161</v>
      </c>
      <c r="AE32" s="97" t="str">
        <f t="shared" si="1"/>
        <v/>
      </c>
      <c r="AF32" s="97" t="str">
        <f t="shared" si="2"/>
        <v/>
      </c>
      <c r="AG32" s="108"/>
    </row>
    <row r="33" spans="1:33" s="5" customFormat="1" ht="15" customHeight="1" x14ac:dyDescent="0.2">
      <c r="A33" s="104" t="s">
        <v>130</v>
      </c>
      <c r="B33" s="97">
        <v>-1980.7</v>
      </c>
      <c r="C33" s="98"/>
      <c r="D33" s="98">
        <v>-0.2</v>
      </c>
      <c r="E33" s="98">
        <v>-964.9</v>
      </c>
      <c r="F33" s="32">
        <v>-63</v>
      </c>
      <c r="G33" s="32">
        <v>-1.7</v>
      </c>
      <c r="H33" s="32">
        <v>-2</v>
      </c>
      <c r="I33" s="32">
        <v>-226.1</v>
      </c>
      <c r="J33" s="32">
        <v>-59.2</v>
      </c>
      <c r="K33" s="32"/>
      <c r="L33" s="215">
        <f t="shared" ref="L33" si="4">IF(SUM(B33:K33)=0,"",SUM(B33:K33))</f>
        <v>-3297.7999999999997</v>
      </c>
      <c r="M33" s="98">
        <v>87.600000000000009</v>
      </c>
      <c r="N33" s="98">
        <v>483.1</v>
      </c>
      <c r="O33" s="98"/>
      <c r="P33" s="98" t="s">
        <v>161</v>
      </c>
      <c r="Q33" s="98">
        <v>6.8</v>
      </c>
      <c r="R33" s="98">
        <v>86.5</v>
      </c>
      <c r="S33" s="98"/>
      <c r="T33" s="98">
        <v>704.40000000000009</v>
      </c>
      <c r="U33" s="98">
        <v>237.9</v>
      </c>
      <c r="V33" s="98">
        <v>25.9</v>
      </c>
      <c r="W33" s="98">
        <v>47</v>
      </c>
      <c r="X33" s="98">
        <v>66</v>
      </c>
      <c r="Y33" s="98"/>
      <c r="Z33" s="98">
        <v>21.6</v>
      </c>
      <c r="AA33" s="98">
        <v>37.6</v>
      </c>
      <c r="AB33" s="98"/>
      <c r="AC33" s="98"/>
      <c r="AD33" s="98">
        <v>1118.7</v>
      </c>
      <c r="AE33" s="97">
        <f t="shared" si="1"/>
        <v>2923.1000000000004</v>
      </c>
      <c r="AF33" s="97">
        <f t="shared" si="2"/>
        <v>-374.69999999999936</v>
      </c>
      <c r="AG33" s="108"/>
    </row>
    <row r="34" spans="1:33" s="5" customFormat="1" ht="15" customHeight="1" x14ac:dyDescent="0.2">
      <c r="A34" s="96" t="s">
        <v>3</v>
      </c>
      <c r="B34" s="109"/>
      <c r="C34" s="110"/>
      <c r="D34" s="110"/>
      <c r="E34" s="110"/>
      <c r="F34" s="17"/>
      <c r="G34" s="17"/>
      <c r="H34" s="17"/>
      <c r="I34" s="17"/>
      <c r="J34" s="17"/>
      <c r="K34" s="17"/>
      <c r="L34" s="24"/>
      <c r="M34" s="106">
        <v>87.600000000000009</v>
      </c>
      <c r="N34" s="106">
        <v>483.1</v>
      </c>
      <c r="O34" s="106"/>
      <c r="P34" s="106"/>
      <c r="Q34" s="106">
        <v>6.8</v>
      </c>
      <c r="R34" s="106">
        <v>86.5</v>
      </c>
      <c r="S34" s="106"/>
      <c r="T34" s="106">
        <v>773.7</v>
      </c>
      <c r="U34" s="106">
        <v>344.5</v>
      </c>
      <c r="V34" s="106">
        <v>25.9</v>
      </c>
      <c r="W34" s="106">
        <v>47</v>
      </c>
      <c r="X34" s="106">
        <v>66</v>
      </c>
      <c r="Y34" s="106"/>
      <c r="Z34" s="106">
        <v>21.6</v>
      </c>
      <c r="AA34" s="106">
        <v>37.6</v>
      </c>
      <c r="AB34" s="106"/>
      <c r="AC34" s="106"/>
      <c r="AD34" s="106">
        <v>1118.7</v>
      </c>
      <c r="AE34" s="105">
        <f t="shared" si="1"/>
        <v>3099</v>
      </c>
      <c r="AF34" s="109"/>
      <c r="AG34" s="102"/>
    </row>
    <row r="35" spans="1:33" s="5" customFormat="1" ht="15" customHeight="1" x14ac:dyDescent="0.2">
      <c r="A35" s="104" t="s">
        <v>4</v>
      </c>
      <c r="B35" s="100"/>
      <c r="C35" s="101"/>
      <c r="D35" s="101"/>
      <c r="E35" s="101"/>
      <c r="F35" s="19"/>
      <c r="G35" s="19" t="s">
        <v>161</v>
      </c>
      <c r="H35" s="19"/>
      <c r="I35" s="19"/>
      <c r="J35" s="19"/>
      <c r="K35" s="19"/>
      <c r="L35" s="20"/>
      <c r="M35" s="98">
        <v>48.2</v>
      </c>
      <c r="N35" s="98">
        <v>52.7</v>
      </c>
      <c r="O35" s="98"/>
      <c r="P35" s="98">
        <v>3.1</v>
      </c>
      <c r="Q35" s="98" t="s">
        <v>161</v>
      </c>
      <c r="R35" s="98" t="s">
        <v>161</v>
      </c>
      <c r="S35" s="98"/>
      <c r="T35" s="98">
        <v>201.8</v>
      </c>
      <c r="U35" s="98">
        <v>102.8</v>
      </c>
      <c r="V35" s="98">
        <v>75.7</v>
      </c>
      <c r="W35" s="98">
        <v>26.1</v>
      </c>
      <c r="X35" s="98"/>
      <c r="Y35" s="98"/>
      <c r="Z35" s="98" t="s">
        <v>161</v>
      </c>
      <c r="AA35" s="98" t="s">
        <v>161</v>
      </c>
      <c r="AB35" s="98">
        <v>0.1</v>
      </c>
      <c r="AC35" s="98">
        <v>1.6</v>
      </c>
      <c r="AD35" s="98"/>
      <c r="AE35" s="97">
        <f t="shared" si="1"/>
        <v>512.1</v>
      </c>
      <c r="AF35" s="100"/>
      <c r="AG35" s="102"/>
    </row>
    <row r="36" spans="1:33" s="5" customFormat="1" ht="15" customHeight="1" x14ac:dyDescent="0.2">
      <c r="A36" s="104" t="s">
        <v>5</v>
      </c>
      <c r="B36" s="100"/>
      <c r="C36" s="101"/>
      <c r="D36" s="101"/>
      <c r="E36" s="101"/>
      <c r="F36" s="19"/>
      <c r="G36" s="19" t="s">
        <v>161</v>
      </c>
      <c r="H36" s="19"/>
      <c r="I36" s="19"/>
      <c r="J36" s="19"/>
      <c r="K36" s="19"/>
      <c r="L36" s="20"/>
      <c r="M36" s="98"/>
      <c r="N36" s="98">
        <v>-23.6</v>
      </c>
      <c r="O36" s="98"/>
      <c r="P36" s="98" t="s">
        <v>161</v>
      </c>
      <c r="Q36" s="98" t="s">
        <v>161</v>
      </c>
      <c r="R36" s="98" t="s">
        <v>161</v>
      </c>
      <c r="S36" s="98"/>
      <c r="T36" s="98" t="s">
        <v>161</v>
      </c>
      <c r="U36" s="98" t="s">
        <v>161</v>
      </c>
      <c r="V36" s="98" t="s">
        <v>161</v>
      </c>
      <c r="W36" s="98">
        <v>-0.4</v>
      </c>
      <c r="X36" s="98"/>
      <c r="Y36" s="98"/>
      <c r="Z36" s="98" t="s">
        <v>161</v>
      </c>
      <c r="AA36" s="98" t="s">
        <v>161</v>
      </c>
      <c r="AB36" s="98" t="s">
        <v>161</v>
      </c>
      <c r="AC36" s="98" t="s">
        <v>161</v>
      </c>
      <c r="AD36" s="98">
        <v>-108.9</v>
      </c>
      <c r="AE36" s="97">
        <f t="shared" si="1"/>
        <v>-132.9</v>
      </c>
      <c r="AF36" s="100"/>
      <c r="AG36" s="102"/>
    </row>
    <row r="37" spans="1:33" s="5" customFormat="1" ht="15" customHeight="1" x14ac:dyDescent="0.2">
      <c r="A37" s="104" t="s">
        <v>176</v>
      </c>
      <c r="B37" s="100"/>
      <c r="C37" s="101"/>
      <c r="D37" s="101"/>
      <c r="E37" s="101"/>
      <c r="F37" s="19"/>
      <c r="G37" s="19" t="s">
        <v>161</v>
      </c>
      <c r="H37" s="19"/>
      <c r="I37" s="19"/>
      <c r="J37" s="19"/>
      <c r="K37" s="19"/>
      <c r="L37" s="20"/>
      <c r="M37" s="98"/>
      <c r="N37" s="98"/>
      <c r="O37" s="98"/>
      <c r="P37" s="98">
        <v>-0.5</v>
      </c>
      <c r="Q37" s="98" t="s">
        <v>161</v>
      </c>
      <c r="R37" s="98">
        <v>-80.599999999999994</v>
      </c>
      <c r="S37" s="98"/>
      <c r="T37" s="98">
        <v>-110.7</v>
      </c>
      <c r="U37" s="98">
        <v>-102.3</v>
      </c>
      <c r="V37" s="98" t="s">
        <v>161</v>
      </c>
      <c r="W37" s="98" t="s">
        <v>161</v>
      </c>
      <c r="X37" s="98"/>
      <c r="Y37" s="98"/>
      <c r="Z37" s="98" t="s">
        <v>161</v>
      </c>
      <c r="AA37" s="98" t="s">
        <v>161</v>
      </c>
      <c r="AB37" s="98" t="s">
        <v>161</v>
      </c>
      <c r="AC37" s="98" t="s">
        <v>161</v>
      </c>
      <c r="AD37" s="98"/>
      <c r="AE37" s="97">
        <f t="shared" si="1"/>
        <v>-294.10000000000002</v>
      </c>
      <c r="AF37" s="100"/>
      <c r="AG37" s="102"/>
    </row>
    <row r="38" spans="1:33" s="5" customFormat="1" ht="15" customHeight="1" x14ac:dyDescent="0.2">
      <c r="A38" s="104" t="s">
        <v>6</v>
      </c>
      <c r="B38" s="100"/>
      <c r="C38" s="101"/>
      <c r="D38" s="101"/>
      <c r="E38" s="101"/>
      <c r="F38" s="19"/>
      <c r="G38" s="19" t="s">
        <v>161</v>
      </c>
      <c r="H38" s="19"/>
      <c r="I38" s="19"/>
      <c r="J38" s="19"/>
      <c r="K38" s="19"/>
      <c r="L38" s="20"/>
      <c r="M38" s="98">
        <v>-0.7</v>
      </c>
      <c r="N38" s="98">
        <v>0</v>
      </c>
      <c r="O38" s="98"/>
      <c r="P38" s="98">
        <v>0</v>
      </c>
      <c r="Q38" s="98">
        <v>-0.1</v>
      </c>
      <c r="R38" s="98">
        <v>-0.7</v>
      </c>
      <c r="S38" s="98">
        <v>-0.4</v>
      </c>
      <c r="T38" s="98" t="s">
        <v>161</v>
      </c>
      <c r="U38" s="98">
        <v>-3.5</v>
      </c>
      <c r="V38" s="98" t="s">
        <v>161</v>
      </c>
      <c r="W38" s="98">
        <v>-0.3</v>
      </c>
      <c r="X38" s="98">
        <v>-0.6</v>
      </c>
      <c r="Y38" s="98"/>
      <c r="Z38" s="98">
        <v>-0.4</v>
      </c>
      <c r="AA38" s="98" t="s">
        <v>161</v>
      </c>
      <c r="AB38" s="98" t="s">
        <v>161</v>
      </c>
      <c r="AC38" s="98" t="s">
        <v>161</v>
      </c>
      <c r="AD38" s="98">
        <v>-107.7</v>
      </c>
      <c r="AE38" s="97">
        <f t="shared" si="1"/>
        <v>-114.4</v>
      </c>
      <c r="AF38" s="100"/>
      <c r="AG38" s="102"/>
    </row>
    <row r="39" spans="1:33" s="5" customFormat="1" ht="15" customHeight="1" x14ac:dyDescent="0.2">
      <c r="A39" s="104" t="s">
        <v>7</v>
      </c>
      <c r="B39" s="100"/>
      <c r="C39" s="101"/>
      <c r="D39" s="101"/>
      <c r="E39" s="101"/>
      <c r="F39" s="19"/>
      <c r="G39" s="19" t="s">
        <v>161</v>
      </c>
      <c r="H39" s="19"/>
      <c r="I39" s="19"/>
      <c r="J39" s="19"/>
      <c r="K39" s="19"/>
      <c r="L39" s="20"/>
      <c r="M39" s="98">
        <v>1.7</v>
      </c>
      <c r="N39" s="98">
        <v>28.8</v>
      </c>
      <c r="O39" s="98"/>
      <c r="P39" s="98">
        <v>-0.1</v>
      </c>
      <c r="Q39" s="98">
        <v>0</v>
      </c>
      <c r="R39" s="98">
        <v>-2.9</v>
      </c>
      <c r="S39" s="98">
        <v>0.4</v>
      </c>
      <c r="T39" s="98">
        <v>-27.1</v>
      </c>
      <c r="U39" s="98">
        <v>-9.4</v>
      </c>
      <c r="V39" s="98">
        <v>-30.8</v>
      </c>
      <c r="W39" s="98">
        <v>-2.1</v>
      </c>
      <c r="X39" s="98"/>
      <c r="Y39" s="98"/>
      <c r="Z39" s="98">
        <v>-3.5</v>
      </c>
      <c r="AA39" s="98">
        <v>-2.4</v>
      </c>
      <c r="AB39" s="98" t="s">
        <v>161</v>
      </c>
      <c r="AC39" s="98" t="s">
        <v>161</v>
      </c>
      <c r="AD39" s="98"/>
      <c r="AE39" s="97">
        <f t="shared" si="1"/>
        <v>-47.400000000000006</v>
      </c>
      <c r="AF39" s="100"/>
      <c r="AG39" s="102"/>
    </row>
    <row r="40" spans="1:33" s="5" customFormat="1" ht="15" customHeight="1" x14ac:dyDescent="0.2">
      <c r="A40" s="104" t="s">
        <v>8</v>
      </c>
      <c r="B40" s="100"/>
      <c r="C40" s="101"/>
      <c r="D40" s="101"/>
      <c r="E40" s="101"/>
      <c r="F40" s="19"/>
      <c r="G40" s="19" t="s">
        <v>161</v>
      </c>
      <c r="H40" s="19"/>
      <c r="I40" s="19"/>
      <c r="J40" s="19"/>
      <c r="K40" s="19"/>
      <c r="L40" s="20"/>
      <c r="M40" s="98"/>
      <c r="N40" s="98"/>
      <c r="O40" s="98"/>
      <c r="P40" s="98" t="s">
        <v>161</v>
      </c>
      <c r="Q40" s="98" t="s">
        <v>161</v>
      </c>
      <c r="R40" s="98" t="s">
        <v>161</v>
      </c>
      <c r="S40" s="98" t="s">
        <v>161</v>
      </c>
      <c r="T40" s="98" t="s">
        <v>161</v>
      </c>
      <c r="U40" s="98" t="s">
        <v>161</v>
      </c>
      <c r="V40" s="98" t="s">
        <v>161</v>
      </c>
      <c r="W40" s="98" t="s">
        <v>161</v>
      </c>
      <c r="X40" s="98">
        <v>-4.9000000000000004</v>
      </c>
      <c r="Y40" s="98"/>
      <c r="Z40" s="98" t="s">
        <v>161</v>
      </c>
      <c r="AA40" s="98" t="s">
        <v>161</v>
      </c>
      <c r="AB40" s="98" t="s">
        <v>161</v>
      </c>
      <c r="AC40" s="98" t="s">
        <v>161</v>
      </c>
      <c r="AD40" s="98"/>
      <c r="AE40" s="97">
        <f t="shared" si="1"/>
        <v>-4.9000000000000004</v>
      </c>
      <c r="AF40" s="100"/>
      <c r="AG40" s="102"/>
    </row>
    <row r="41" spans="1:33" s="5" customFormat="1" ht="15" customHeight="1" x14ac:dyDescent="0.2">
      <c r="A41" s="104" t="s">
        <v>9</v>
      </c>
      <c r="B41" s="100"/>
      <c r="C41" s="101"/>
      <c r="D41" s="101"/>
      <c r="E41" s="101"/>
      <c r="F41" s="19"/>
      <c r="G41" s="19" t="s">
        <v>161</v>
      </c>
      <c r="H41" s="19"/>
      <c r="I41" s="19"/>
      <c r="J41" s="19"/>
      <c r="K41" s="19"/>
      <c r="L41" s="20"/>
      <c r="M41" s="98">
        <v>0.1</v>
      </c>
      <c r="N41" s="98"/>
      <c r="O41" s="98"/>
      <c r="P41" s="98" t="s">
        <v>161</v>
      </c>
      <c r="Q41" s="98" t="s">
        <v>161</v>
      </c>
      <c r="R41" s="98">
        <v>-0.1</v>
      </c>
      <c r="S41" s="98" t="s">
        <v>161</v>
      </c>
      <c r="T41" s="98"/>
      <c r="U41" s="98" t="s">
        <v>161</v>
      </c>
      <c r="V41" s="98" t="s">
        <v>161</v>
      </c>
      <c r="W41" s="98">
        <v>0.1</v>
      </c>
      <c r="X41" s="98"/>
      <c r="Y41" s="98"/>
      <c r="Z41" s="98">
        <v>-0.1</v>
      </c>
      <c r="AA41" s="98" t="s">
        <v>161</v>
      </c>
      <c r="AB41" s="98" t="s">
        <v>161</v>
      </c>
      <c r="AC41" s="98" t="s">
        <v>161</v>
      </c>
      <c r="AD41" s="98">
        <v>0.3</v>
      </c>
      <c r="AE41" s="97">
        <f t="shared" si="1"/>
        <v>0.3</v>
      </c>
      <c r="AF41" s="100"/>
      <c r="AG41" s="102"/>
    </row>
    <row r="42" spans="1:33" s="5" customFormat="1" ht="15" customHeight="1" x14ac:dyDescent="0.2">
      <c r="A42" s="104" t="s">
        <v>10</v>
      </c>
      <c r="B42" s="100"/>
      <c r="C42" s="101"/>
      <c r="D42" s="101"/>
      <c r="E42" s="101"/>
      <c r="F42" s="19"/>
      <c r="G42" s="19" t="s">
        <v>161</v>
      </c>
      <c r="H42" s="19"/>
      <c r="I42" s="19"/>
      <c r="J42" s="81"/>
      <c r="K42" s="19"/>
      <c r="L42" s="20"/>
      <c r="M42" s="98">
        <v>136.9</v>
      </c>
      <c r="N42" s="98">
        <v>541</v>
      </c>
      <c r="O42" s="98"/>
      <c r="P42" s="98">
        <v>2.5</v>
      </c>
      <c r="Q42" s="98">
        <v>6.7</v>
      </c>
      <c r="R42" s="98">
        <v>2.2000000000000002</v>
      </c>
      <c r="S42" s="98"/>
      <c r="T42" s="98">
        <v>837.7</v>
      </c>
      <c r="U42" s="98">
        <v>332.1</v>
      </c>
      <c r="V42" s="98">
        <v>70.8</v>
      </c>
      <c r="W42" s="98">
        <v>70.400000000000006</v>
      </c>
      <c r="X42" s="98">
        <v>60.500000000000007</v>
      </c>
      <c r="Y42" s="98"/>
      <c r="Z42" s="98">
        <v>17.600000000000001</v>
      </c>
      <c r="AA42" s="98">
        <v>35.200000000000003</v>
      </c>
      <c r="AB42" s="98">
        <v>0.1</v>
      </c>
      <c r="AC42" s="98">
        <v>1.6</v>
      </c>
      <c r="AD42" s="98">
        <v>902.4</v>
      </c>
      <c r="AE42" s="97">
        <f t="shared" si="1"/>
        <v>3017.7</v>
      </c>
      <c r="AF42" s="100"/>
      <c r="AG42" s="102"/>
    </row>
    <row r="43" spans="1:33" s="5" customFormat="1" ht="15" customHeight="1" x14ac:dyDescent="0.2">
      <c r="A43" s="96" t="s">
        <v>41</v>
      </c>
      <c r="B43" s="105">
        <v>1988.5</v>
      </c>
      <c r="C43" s="106">
        <v>0</v>
      </c>
      <c r="D43" s="106">
        <v>44.9</v>
      </c>
      <c r="E43" s="106">
        <v>1273.5999999999999</v>
      </c>
      <c r="F43" s="73">
        <v>63</v>
      </c>
      <c r="G43" s="73">
        <v>4.5</v>
      </c>
      <c r="H43" s="73">
        <v>538.6</v>
      </c>
      <c r="I43" s="73">
        <v>1127.8</v>
      </c>
      <c r="J43" s="73">
        <v>59.2</v>
      </c>
      <c r="K43" s="73">
        <v>2.6</v>
      </c>
      <c r="L43" s="213">
        <f>IF(SUM(B43:K43)=0,"",SUM(B43:K43))</f>
        <v>5102.7</v>
      </c>
      <c r="M43" s="106">
        <v>137.6</v>
      </c>
      <c r="N43" s="106">
        <v>541</v>
      </c>
      <c r="O43" s="106"/>
      <c r="P43" s="106">
        <v>2.5</v>
      </c>
      <c r="Q43" s="106">
        <v>6.8</v>
      </c>
      <c r="R43" s="106">
        <v>2.9000000000000004</v>
      </c>
      <c r="S43" s="106">
        <v>0.4</v>
      </c>
      <c r="T43" s="106">
        <v>837.7</v>
      </c>
      <c r="U43" s="106">
        <v>335.6</v>
      </c>
      <c r="V43" s="106">
        <v>70.8</v>
      </c>
      <c r="W43" s="106">
        <v>70.7</v>
      </c>
      <c r="X43" s="106">
        <v>66</v>
      </c>
      <c r="Y43" s="106"/>
      <c r="Z43" s="106">
        <v>18</v>
      </c>
      <c r="AA43" s="106">
        <v>35.200000000000003</v>
      </c>
      <c r="AB43" s="106">
        <v>0.1</v>
      </c>
      <c r="AC43" s="106">
        <v>1.6</v>
      </c>
      <c r="AD43" s="106">
        <v>1010.1</v>
      </c>
      <c r="AE43" s="105">
        <f t="shared" si="1"/>
        <v>3136.9999999999995</v>
      </c>
      <c r="AF43" s="100"/>
      <c r="AG43" s="111">
        <f>SUM(L7,L8,L9,L11,L13,AE35,AE36,AE37,AE39,AE41)</f>
        <v>5140.7</v>
      </c>
    </row>
    <row r="44" spans="1:33" s="5" customFormat="1" ht="15" customHeight="1" x14ac:dyDescent="0.2">
      <c r="A44" s="104" t="s">
        <v>42</v>
      </c>
      <c r="B44" s="97"/>
      <c r="C44" s="98">
        <v>0</v>
      </c>
      <c r="D44" s="98">
        <v>44.7</v>
      </c>
      <c r="E44" s="98"/>
      <c r="F44" s="74"/>
      <c r="G44" s="74">
        <v>2.8</v>
      </c>
      <c r="H44" s="74">
        <v>536.6</v>
      </c>
      <c r="I44" s="74">
        <v>901.7</v>
      </c>
      <c r="J44" s="74"/>
      <c r="K44" s="74">
        <v>2.6</v>
      </c>
      <c r="L44" s="214">
        <f t="shared" ref="L44:L52" si="5">IF(SUM(B44:K44)=0,"",SUM(B44:K44))</f>
        <v>1488.4</v>
      </c>
      <c r="M44" s="98">
        <v>136.9</v>
      </c>
      <c r="N44" s="98">
        <v>541</v>
      </c>
      <c r="O44" s="98"/>
      <c r="P44" s="98">
        <v>2.5</v>
      </c>
      <c r="Q44" s="98">
        <v>6.7</v>
      </c>
      <c r="R44" s="98">
        <v>2.2000000000000002</v>
      </c>
      <c r="S44" s="98"/>
      <c r="T44" s="98">
        <v>768.40000000000009</v>
      </c>
      <c r="U44" s="98">
        <v>225.5</v>
      </c>
      <c r="V44" s="98">
        <v>70.8</v>
      </c>
      <c r="W44" s="98">
        <v>70.400000000000006</v>
      </c>
      <c r="X44" s="98">
        <v>60.5</v>
      </c>
      <c r="Y44" s="98"/>
      <c r="Z44" s="98">
        <v>17.600000000000001</v>
      </c>
      <c r="AA44" s="98">
        <v>35.200000000000003</v>
      </c>
      <c r="AB44" s="98">
        <v>0.1</v>
      </c>
      <c r="AC44" s="98">
        <v>1.6</v>
      </c>
      <c r="AD44" s="98">
        <v>902.4</v>
      </c>
      <c r="AE44" s="97">
        <f t="shared" si="1"/>
        <v>2841.8</v>
      </c>
      <c r="AF44" s="100"/>
      <c r="AG44" s="112">
        <f t="shared" ref="AG44:AG49" si="6">SUM(L44,AE44)</f>
        <v>4330.2000000000007</v>
      </c>
    </row>
    <row r="45" spans="1:33" s="5" customFormat="1" ht="15" customHeight="1" x14ac:dyDescent="0.2">
      <c r="A45" s="104" t="s">
        <v>43</v>
      </c>
      <c r="B45" s="97"/>
      <c r="C45" s="98"/>
      <c r="D45" s="98">
        <v>1.9</v>
      </c>
      <c r="E45" s="98"/>
      <c r="F45" s="74"/>
      <c r="G45" s="74">
        <v>0.1</v>
      </c>
      <c r="H45" s="74"/>
      <c r="I45" s="74"/>
      <c r="J45" s="74"/>
      <c r="K45" s="74"/>
      <c r="L45" s="214">
        <f t="shared" si="5"/>
        <v>2</v>
      </c>
      <c r="M45" s="98">
        <v>1.1000000000000001</v>
      </c>
      <c r="N45" s="98">
        <v>0.1</v>
      </c>
      <c r="O45" s="98"/>
      <c r="P45" s="98" t="s">
        <v>161</v>
      </c>
      <c r="Q45" s="98" t="s">
        <v>161</v>
      </c>
      <c r="R45" s="98" t="s">
        <v>161</v>
      </c>
      <c r="S45" s="98"/>
      <c r="T45" s="98">
        <v>1.6</v>
      </c>
      <c r="U45" s="98">
        <v>43.1</v>
      </c>
      <c r="V45" s="98">
        <v>25.9</v>
      </c>
      <c r="W45" s="98" t="s">
        <v>161</v>
      </c>
      <c r="X45" s="98">
        <v>60.5</v>
      </c>
      <c r="Y45" s="98"/>
      <c r="Z45" s="98" t="s">
        <v>161</v>
      </c>
      <c r="AA45" s="98" t="s">
        <v>161</v>
      </c>
      <c r="AB45" s="98" t="s">
        <v>161</v>
      </c>
      <c r="AC45" s="98" t="s">
        <v>161</v>
      </c>
      <c r="AD45" s="98">
        <v>31.1</v>
      </c>
      <c r="AE45" s="97">
        <f t="shared" si="1"/>
        <v>163.4</v>
      </c>
      <c r="AF45" s="100"/>
      <c r="AG45" s="112">
        <f t="shared" si="6"/>
        <v>165.4</v>
      </c>
    </row>
    <row r="46" spans="1:33" s="5" customFormat="1" ht="15" customHeight="1" x14ac:dyDescent="0.2">
      <c r="A46" s="104" t="s">
        <v>44</v>
      </c>
      <c r="B46" s="97"/>
      <c r="C46" s="98">
        <v>0</v>
      </c>
      <c r="D46" s="98">
        <v>42.8</v>
      </c>
      <c r="E46" s="98"/>
      <c r="F46" s="74"/>
      <c r="G46" s="74">
        <v>2.7</v>
      </c>
      <c r="H46" s="74">
        <v>536.6</v>
      </c>
      <c r="I46" s="74">
        <v>901.7</v>
      </c>
      <c r="J46" s="74"/>
      <c r="K46" s="74">
        <v>2.6</v>
      </c>
      <c r="L46" s="214">
        <f t="shared" si="5"/>
        <v>1486.4</v>
      </c>
      <c r="M46" s="98">
        <v>135.80000000000001</v>
      </c>
      <c r="N46" s="98">
        <v>540.9</v>
      </c>
      <c r="O46" s="98"/>
      <c r="P46" s="98">
        <v>2.5</v>
      </c>
      <c r="Q46" s="98">
        <v>6.7</v>
      </c>
      <c r="R46" s="98">
        <v>2.2000000000000002</v>
      </c>
      <c r="S46" s="98"/>
      <c r="T46" s="98">
        <v>766.80000000000007</v>
      </c>
      <c r="U46" s="98">
        <v>182.4</v>
      </c>
      <c r="V46" s="98">
        <v>44.9</v>
      </c>
      <c r="W46" s="98">
        <v>70.400000000000006</v>
      </c>
      <c r="X46" s="98"/>
      <c r="Y46" s="98"/>
      <c r="Z46" s="98">
        <v>17.600000000000001</v>
      </c>
      <c r="AA46" s="98">
        <v>35.200000000000003</v>
      </c>
      <c r="AB46" s="98">
        <v>0.1</v>
      </c>
      <c r="AC46" s="98">
        <v>1.6</v>
      </c>
      <c r="AD46" s="98">
        <v>871.3</v>
      </c>
      <c r="AE46" s="97">
        <f t="shared" si="1"/>
        <v>2678.4</v>
      </c>
      <c r="AF46" s="100"/>
      <c r="AG46" s="112">
        <f t="shared" si="6"/>
        <v>4164.8</v>
      </c>
    </row>
    <row r="47" spans="1:33" s="5" customFormat="1" ht="15" customHeight="1" x14ac:dyDescent="0.2">
      <c r="A47" s="104" t="s">
        <v>45</v>
      </c>
      <c r="B47" s="97"/>
      <c r="C47" s="98">
        <v>0</v>
      </c>
      <c r="D47" s="98"/>
      <c r="E47" s="98"/>
      <c r="F47" s="74"/>
      <c r="G47" s="74" t="s">
        <v>161</v>
      </c>
      <c r="H47" s="74"/>
      <c r="I47" s="74"/>
      <c r="J47" s="74"/>
      <c r="K47" s="74"/>
      <c r="L47" s="214">
        <f>+SUM(B47:K47)</f>
        <v>0</v>
      </c>
      <c r="M47" s="98"/>
      <c r="N47" s="98">
        <v>0.1</v>
      </c>
      <c r="O47" s="98"/>
      <c r="P47" s="98" t="s">
        <v>161</v>
      </c>
      <c r="Q47" s="98">
        <v>1.5</v>
      </c>
      <c r="R47" s="98" t="s">
        <v>161</v>
      </c>
      <c r="S47" s="98" t="s">
        <v>161</v>
      </c>
      <c r="T47" s="98" t="s">
        <v>161</v>
      </c>
      <c r="U47" s="98">
        <v>0.2</v>
      </c>
      <c r="V47" s="98">
        <v>1</v>
      </c>
      <c r="W47" s="98">
        <v>70.400000000000006</v>
      </c>
      <c r="X47" s="98"/>
      <c r="Y47" s="98"/>
      <c r="Z47" s="98" t="s">
        <v>161</v>
      </c>
      <c r="AA47" s="98" t="s">
        <v>161</v>
      </c>
      <c r="AB47" s="98" t="s">
        <v>161</v>
      </c>
      <c r="AC47" s="98" t="s">
        <v>161</v>
      </c>
      <c r="AD47" s="98"/>
      <c r="AE47" s="97">
        <f t="shared" si="1"/>
        <v>73.2</v>
      </c>
      <c r="AF47" s="100"/>
      <c r="AG47" s="112">
        <f t="shared" si="6"/>
        <v>73.2</v>
      </c>
    </row>
    <row r="48" spans="1:33" s="5" customFormat="1" ht="15" customHeight="1" collapsed="1" x14ac:dyDescent="0.2">
      <c r="A48" s="104" t="s">
        <v>50</v>
      </c>
      <c r="B48" s="97"/>
      <c r="C48" s="98"/>
      <c r="D48" s="98">
        <v>42.8</v>
      </c>
      <c r="E48" s="98"/>
      <c r="F48" s="75"/>
      <c r="G48" s="75">
        <v>2.7</v>
      </c>
      <c r="H48" s="75">
        <v>536.6</v>
      </c>
      <c r="I48" s="75">
        <v>901.7</v>
      </c>
      <c r="J48" s="75"/>
      <c r="K48" s="75">
        <v>2.6</v>
      </c>
      <c r="L48" s="215">
        <f t="shared" si="5"/>
        <v>1486.4</v>
      </c>
      <c r="M48" s="98">
        <v>135.80000000000001</v>
      </c>
      <c r="N48" s="98">
        <v>540.79999999999995</v>
      </c>
      <c r="O48" s="98"/>
      <c r="P48" s="98">
        <v>2.5</v>
      </c>
      <c r="Q48" s="98">
        <v>5.1999999999999993</v>
      </c>
      <c r="R48" s="98">
        <v>2.2000000000000002</v>
      </c>
      <c r="S48" s="98"/>
      <c r="T48" s="98">
        <v>766.80000000000007</v>
      </c>
      <c r="U48" s="98">
        <v>182.2</v>
      </c>
      <c r="V48" s="98">
        <v>43.9</v>
      </c>
      <c r="W48" s="98" t="s">
        <v>161</v>
      </c>
      <c r="X48" s="98"/>
      <c r="Y48" s="98"/>
      <c r="Z48" s="98">
        <v>17.600000000000001</v>
      </c>
      <c r="AA48" s="98">
        <v>35.200000000000003</v>
      </c>
      <c r="AB48" s="98">
        <v>0.1</v>
      </c>
      <c r="AC48" s="98">
        <v>1.6</v>
      </c>
      <c r="AD48" s="98">
        <v>871.3</v>
      </c>
      <c r="AE48" s="97">
        <f t="shared" si="1"/>
        <v>2605.1999999999998</v>
      </c>
      <c r="AF48" s="100"/>
      <c r="AG48" s="112">
        <f t="shared" si="6"/>
        <v>4091.6</v>
      </c>
    </row>
    <row r="49" spans="1:33" s="5" customFormat="1" ht="15" customHeight="1" collapsed="1" x14ac:dyDescent="0.2">
      <c r="A49" s="96" t="s">
        <v>46</v>
      </c>
      <c r="B49" s="105"/>
      <c r="C49" s="106"/>
      <c r="D49" s="106">
        <v>20.3</v>
      </c>
      <c r="E49" s="106"/>
      <c r="F49" s="35"/>
      <c r="G49" s="35">
        <v>2.2999999999999998</v>
      </c>
      <c r="H49" s="35">
        <v>283.5</v>
      </c>
      <c r="I49" s="35">
        <v>7.6</v>
      </c>
      <c r="J49" s="32"/>
      <c r="K49" s="35"/>
      <c r="L49" s="213">
        <f>IF(SUM(B49:K49)=0,"",SUM(B49:K49))</f>
        <v>313.70000000000005</v>
      </c>
      <c r="M49" s="106">
        <v>102.30000000000001</v>
      </c>
      <c r="N49" s="106">
        <v>0.3</v>
      </c>
      <c r="O49" s="106"/>
      <c r="P49" s="106"/>
      <c r="Q49" s="106">
        <v>2.2999999999999998</v>
      </c>
      <c r="R49" s="106"/>
      <c r="S49" s="106"/>
      <c r="T49" s="106">
        <v>4.5999999999999996</v>
      </c>
      <c r="U49" s="106">
        <v>12.400000000000006</v>
      </c>
      <c r="V49" s="106"/>
      <c r="W49" s="106"/>
      <c r="X49" s="106"/>
      <c r="Y49" s="106"/>
      <c r="Z49" s="106">
        <v>0</v>
      </c>
      <c r="AA49" s="106">
        <v>0.2</v>
      </c>
      <c r="AB49" s="106"/>
      <c r="AC49" s="106">
        <v>1.6</v>
      </c>
      <c r="AD49" s="106">
        <v>346.3</v>
      </c>
      <c r="AE49" s="105">
        <f t="shared" si="1"/>
        <v>470</v>
      </c>
      <c r="AF49" s="109"/>
      <c r="AG49" s="107">
        <f t="shared" si="6"/>
        <v>783.7</v>
      </c>
    </row>
    <row r="50" spans="1:33" s="26" customFormat="1" ht="15" hidden="1" customHeight="1" outlineLevel="1" x14ac:dyDescent="0.2">
      <c r="A50" s="113" t="s">
        <v>178</v>
      </c>
      <c r="B50" s="114"/>
      <c r="C50" s="115"/>
      <c r="D50" s="115">
        <v>18.400000000000002</v>
      </c>
      <c r="E50" s="115"/>
      <c r="F50" s="41"/>
      <c r="G50" s="41"/>
      <c r="H50" s="41">
        <v>55.5</v>
      </c>
      <c r="I50" s="41" t="s">
        <v>161</v>
      </c>
      <c r="J50" s="41"/>
      <c r="K50" s="41"/>
      <c r="L50" s="214"/>
      <c r="M50" s="115">
        <v>46.9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>
        <v>145.6</v>
      </c>
      <c r="AE50" s="114"/>
      <c r="AF50" s="117"/>
      <c r="AG50" s="116"/>
    </row>
    <row r="51" spans="1:33" s="26" customFormat="1" ht="15" hidden="1" customHeight="1" outlineLevel="1" collapsed="1" x14ac:dyDescent="0.2">
      <c r="A51" s="113" t="s">
        <v>69</v>
      </c>
      <c r="B51" s="114"/>
      <c r="C51" s="115"/>
      <c r="D51" s="115">
        <v>1.9</v>
      </c>
      <c r="E51" s="115"/>
      <c r="F51" s="41"/>
      <c r="G51" s="41"/>
      <c r="H51" s="41">
        <v>228</v>
      </c>
      <c r="I51" s="41">
        <v>7.6</v>
      </c>
      <c r="J51" s="41"/>
      <c r="K51" s="41"/>
      <c r="L51" s="216"/>
      <c r="M51" s="115">
        <v>55.4</v>
      </c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>
        <v>200.7</v>
      </c>
      <c r="AE51" s="114"/>
      <c r="AF51" s="117"/>
      <c r="AG51" s="116"/>
    </row>
    <row r="52" spans="1:33" s="5" customFormat="1" ht="15" customHeight="1" collapsed="1" x14ac:dyDescent="0.2">
      <c r="A52" s="104" t="s">
        <v>61</v>
      </c>
      <c r="B52" s="97"/>
      <c r="C52" s="98"/>
      <c r="D52" s="98">
        <v>10.3</v>
      </c>
      <c r="E52" s="98"/>
      <c r="F52" s="32"/>
      <c r="G52" s="32">
        <v>0.4</v>
      </c>
      <c r="H52" s="32">
        <v>22.1</v>
      </c>
      <c r="I52" s="32" t="s">
        <v>161</v>
      </c>
      <c r="J52" s="32"/>
      <c r="K52" s="32"/>
      <c r="L52" s="214">
        <f t="shared" si="5"/>
        <v>32.800000000000004</v>
      </c>
      <c r="M52" s="98">
        <v>6.2</v>
      </c>
      <c r="N52" s="98">
        <v>0.9</v>
      </c>
      <c r="O52" s="98"/>
      <c r="P52" s="98"/>
      <c r="Q52" s="98">
        <v>0.1</v>
      </c>
      <c r="R52" s="98"/>
      <c r="S52" s="98"/>
      <c r="T52" s="98">
        <v>6.9</v>
      </c>
      <c r="U52" s="98">
        <v>6.7</v>
      </c>
      <c r="V52" s="98"/>
      <c r="W52" s="98"/>
      <c r="X52" s="98"/>
      <c r="Y52" s="98"/>
      <c r="Z52" s="98">
        <v>0</v>
      </c>
      <c r="AA52" s="98">
        <v>0.3</v>
      </c>
      <c r="AB52" s="98"/>
      <c r="AC52" s="98">
        <v>0</v>
      </c>
      <c r="AD52" s="98">
        <v>251.5</v>
      </c>
      <c r="AE52" s="97">
        <f t="shared" si="1"/>
        <v>272.60000000000002</v>
      </c>
      <c r="AF52" s="100"/>
      <c r="AG52" s="99">
        <f>SUM(L52,AE52)</f>
        <v>305.40000000000003</v>
      </c>
    </row>
    <row r="53" spans="1:33" s="26" customFormat="1" ht="15" hidden="1" customHeight="1" outlineLevel="1" x14ac:dyDescent="0.2">
      <c r="A53" s="118" t="s">
        <v>72</v>
      </c>
      <c r="B53" s="119"/>
      <c r="C53" s="115"/>
      <c r="D53" s="120"/>
      <c r="E53" s="120"/>
      <c r="F53" s="44"/>
      <c r="G53" s="41"/>
      <c r="H53" s="44"/>
      <c r="I53" s="44"/>
      <c r="J53" s="41"/>
      <c r="K53" s="44"/>
      <c r="L53" s="216"/>
      <c r="M53" s="115"/>
      <c r="N53" s="120"/>
      <c r="O53" s="120"/>
      <c r="P53" s="120"/>
      <c r="Q53" s="120"/>
      <c r="R53" s="120"/>
      <c r="S53" s="120"/>
      <c r="T53" s="120"/>
      <c r="U53" s="120" t="s">
        <v>161</v>
      </c>
      <c r="V53" s="120"/>
      <c r="W53" s="120"/>
      <c r="X53" s="120"/>
      <c r="Y53" s="120"/>
      <c r="Z53" s="120"/>
      <c r="AA53" s="120"/>
      <c r="AB53" s="120"/>
      <c r="AC53" s="120"/>
      <c r="AD53" s="121">
        <v>22.2</v>
      </c>
      <c r="AE53" s="114"/>
      <c r="AF53" s="117"/>
      <c r="AG53" s="116"/>
    </row>
    <row r="54" spans="1:33" s="26" customFormat="1" ht="15" hidden="1" customHeight="1" outlineLevel="1" x14ac:dyDescent="0.2">
      <c r="A54" s="53" t="s">
        <v>198</v>
      </c>
      <c r="B54" s="119"/>
      <c r="C54" s="115"/>
      <c r="D54" s="120"/>
      <c r="E54" s="120"/>
      <c r="F54" s="44"/>
      <c r="G54" s="41"/>
      <c r="H54" s="44">
        <v>2.11</v>
      </c>
      <c r="I54" s="44"/>
      <c r="J54" s="41"/>
      <c r="K54" s="44"/>
      <c r="L54" s="216"/>
      <c r="M54" s="115">
        <v>1</v>
      </c>
      <c r="N54" s="120"/>
      <c r="O54" s="120"/>
      <c r="P54" s="120"/>
      <c r="Q54" s="120"/>
      <c r="R54" s="120"/>
      <c r="S54" s="120"/>
      <c r="T54" s="121">
        <v>2.9</v>
      </c>
      <c r="U54" s="121">
        <v>1.4</v>
      </c>
      <c r="V54" s="121"/>
      <c r="W54" s="121"/>
      <c r="X54" s="121"/>
      <c r="Y54" s="121"/>
      <c r="Z54" s="121"/>
      <c r="AA54" s="121"/>
      <c r="AB54" s="121"/>
      <c r="AC54" s="121"/>
      <c r="AD54" s="121">
        <v>17.600000000000001</v>
      </c>
      <c r="AE54" s="114"/>
      <c r="AF54" s="117"/>
      <c r="AG54" s="116"/>
    </row>
    <row r="55" spans="1:33" s="26" customFormat="1" ht="15" hidden="1" customHeight="1" outlineLevel="1" x14ac:dyDescent="0.2">
      <c r="A55" s="118" t="s">
        <v>73</v>
      </c>
      <c r="B55" s="119"/>
      <c r="C55" s="115"/>
      <c r="D55" s="120"/>
      <c r="E55" s="120"/>
      <c r="F55" s="44"/>
      <c r="G55" s="41"/>
      <c r="H55" s="44">
        <v>0.1</v>
      </c>
      <c r="I55" s="44"/>
      <c r="J55" s="41"/>
      <c r="K55" s="44"/>
      <c r="L55" s="216"/>
      <c r="M55" s="115">
        <v>0</v>
      </c>
      <c r="N55" s="120"/>
      <c r="O55" s="120"/>
      <c r="P55" s="120"/>
      <c r="Q55" s="120"/>
      <c r="R55" s="120"/>
      <c r="S55" s="120"/>
      <c r="T55" s="121">
        <v>0</v>
      </c>
      <c r="U55" s="121">
        <v>0.1</v>
      </c>
      <c r="V55" s="121"/>
      <c r="W55" s="121"/>
      <c r="X55" s="121"/>
      <c r="Y55" s="121"/>
      <c r="Z55" s="121"/>
      <c r="AA55" s="121"/>
      <c r="AB55" s="121"/>
      <c r="AC55" s="121"/>
      <c r="AD55" s="121">
        <v>19.8</v>
      </c>
      <c r="AE55" s="114"/>
      <c r="AF55" s="117"/>
      <c r="AG55" s="116"/>
    </row>
    <row r="56" spans="1:33" s="26" customFormat="1" ht="15" hidden="1" customHeight="1" outlineLevel="1" x14ac:dyDescent="0.2">
      <c r="A56" s="118" t="s">
        <v>74</v>
      </c>
      <c r="B56" s="119"/>
      <c r="C56" s="115"/>
      <c r="D56" s="121">
        <v>10.3</v>
      </c>
      <c r="E56" s="120"/>
      <c r="F56" s="44"/>
      <c r="G56" s="41"/>
      <c r="H56" s="44">
        <v>19.899999999999999</v>
      </c>
      <c r="I56" s="44"/>
      <c r="J56" s="41"/>
      <c r="K56" s="44"/>
      <c r="L56" s="216"/>
      <c r="M56" s="115">
        <v>5.1999999999999993</v>
      </c>
      <c r="N56" s="120"/>
      <c r="O56" s="120"/>
      <c r="P56" s="120"/>
      <c r="Q56" s="120"/>
      <c r="R56" s="120"/>
      <c r="S56" s="120"/>
      <c r="T56" s="121">
        <v>4</v>
      </c>
      <c r="U56" s="121">
        <v>5.2</v>
      </c>
      <c r="V56" s="121"/>
      <c r="W56" s="121"/>
      <c r="X56" s="121"/>
      <c r="Y56" s="121"/>
      <c r="Z56" s="121"/>
      <c r="AA56" s="121"/>
      <c r="AB56" s="121"/>
      <c r="AC56" s="121">
        <v>0</v>
      </c>
      <c r="AD56" s="121">
        <v>191.9</v>
      </c>
      <c r="AE56" s="114"/>
      <c r="AF56" s="117"/>
      <c r="AG56" s="116"/>
    </row>
    <row r="57" spans="1:33" s="5" customFormat="1" ht="15" customHeight="1" collapsed="1" x14ac:dyDescent="0.2">
      <c r="A57" s="104" t="s">
        <v>47</v>
      </c>
      <c r="B57" s="97"/>
      <c r="C57" s="98"/>
      <c r="D57" s="98"/>
      <c r="E57" s="98"/>
      <c r="F57" s="32"/>
      <c r="G57" s="32"/>
      <c r="H57" s="32"/>
      <c r="I57" s="32" t="s">
        <v>161</v>
      </c>
      <c r="J57" s="32"/>
      <c r="K57" s="32"/>
      <c r="L57" s="214" t="str">
        <f t="shared" ref="L57:L62" si="7">IF(SUM(B57:K57)=0,"",SUM(B57:K57))</f>
        <v/>
      </c>
      <c r="M57" s="98"/>
      <c r="N57" s="98">
        <v>533.70000000000005</v>
      </c>
      <c r="O57" s="98"/>
      <c r="P57" s="98">
        <v>2.5</v>
      </c>
      <c r="Q57" s="98"/>
      <c r="R57" s="98">
        <v>2.2000000000000002</v>
      </c>
      <c r="S57" s="98"/>
      <c r="T57" s="98">
        <v>597.10000000000014</v>
      </c>
      <c r="U57" s="98">
        <v>1.3</v>
      </c>
      <c r="V57" s="98"/>
      <c r="W57" s="98"/>
      <c r="X57" s="98"/>
      <c r="Y57" s="98"/>
      <c r="Z57" s="98">
        <v>17.5</v>
      </c>
      <c r="AA57" s="98">
        <v>28.000000000000007</v>
      </c>
      <c r="AB57" s="98"/>
      <c r="AC57" s="98"/>
      <c r="AD57" s="98"/>
      <c r="AE57" s="97">
        <f t="shared" si="1"/>
        <v>1182.3000000000002</v>
      </c>
      <c r="AF57" s="100"/>
      <c r="AG57" s="99">
        <f t="shared" ref="AG57:AG62" si="8">SUM(L57,AE57)</f>
        <v>1182.3000000000002</v>
      </c>
    </row>
    <row r="58" spans="1:33" s="26" customFormat="1" ht="15" hidden="1" customHeight="1" outlineLevel="1" x14ac:dyDescent="0.2">
      <c r="A58" s="113" t="s">
        <v>75</v>
      </c>
      <c r="B58" s="114"/>
      <c r="C58" s="115"/>
      <c r="D58" s="115"/>
      <c r="E58" s="115"/>
      <c r="F58" s="41"/>
      <c r="G58" s="41"/>
      <c r="H58" s="41"/>
      <c r="I58" s="41"/>
      <c r="J58" s="41"/>
      <c r="K58" s="41"/>
      <c r="L58" s="216" t="str">
        <f t="shared" si="7"/>
        <v/>
      </c>
      <c r="M58" s="115"/>
      <c r="N58" s="115">
        <v>533.70000000000005</v>
      </c>
      <c r="O58" s="115"/>
      <c r="P58" s="115"/>
      <c r="Q58" s="115"/>
      <c r="R58" s="115"/>
      <c r="S58" s="115"/>
      <c r="T58" s="115">
        <v>583.4000000000002</v>
      </c>
      <c r="U58" s="115" t="s">
        <v>161</v>
      </c>
      <c r="V58" s="115"/>
      <c r="W58" s="115"/>
      <c r="X58" s="115"/>
      <c r="Y58" s="115"/>
      <c r="Z58" s="115">
        <v>17.5</v>
      </c>
      <c r="AA58" s="115">
        <v>27.900000000000006</v>
      </c>
      <c r="AB58" s="115"/>
      <c r="AC58" s="115"/>
      <c r="AD58" s="115"/>
      <c r="AE58" s="114">
        <f t="shared" si="1"/>
        <v>1162.5000000000005</v>
      </c>
      <c r="AF58" s="117"/>
      <c r="AG58" s="116">
        <f t="shared" si="8"/>
        <v>1162.5000000000005</v>
      </c>
    </row>
    <row r="59" spans="1:33" s="26" customFormat="1" ht="15" hidden="1" customHeight="1" outlineLevel="1" x14ac:dyDescent="0.2">
      <c r="A59" s="113" t="s">
        <v>52</v>
      </c>
      <c r="B59" s="114"/>
      <c r="C59" s="115"/>
      <c r="D59" s="115"/>
      <c r="E59" s="115"/>
      <c r="F59" s="41"/>
      <c r="G59" s="41"/>
      <c r="H59" s="41"/>
      <c r="I59" s="41"/>
      <c r="J59" s="41"/>
      <c r="K59" s="41"/>
      <c r="L59" s="216" t="str">
        <f t="shared" si="7"/>
        <v/>
      </c>
      <c r="M59" s="115"/>
      <c r="N59" s="115"/>
      <c r="O59" s="115"/>
      <c r="P59" s="115"/>
      <c r="Q59" s="115"/>
      <c r="R59" s="115"/>
      <c r="S59" s="115"/>
      <c r="T59" s="115">
        <v>2.1999999999999997</v>
      </c>
      <c r="U59" s="115" t="s">
        <v>161</v>
      </c>
      <c r="V59" s="115"/>
      <c r="W59" s="115"/>
      <c r="X59" s="115"/>
      <c r="Y59" s="115"/>
      <c r="Z59" s="115"/>
      <c r="AA59" s="115">
        <v>0.1</v>
      </c>
      <c r="AB59" s="115"/>
      <c r="AC59" s="115"/>
      <c r="AD59" s="115"/>
      <c r="AE59" s="114">
        <f t="shared" si="1"/>
        <v>2.2999999999999998</v>
      </c>
      <c r="AF59" s="117"/>
      <c r="AG59" s="116">
        <f t="shared" si="8"/>
        <v>2.2999999999999998</v>
      </c>
    </row>
    <row r="60" spans="1:33" s="26" customFormat="1" ht="15" hidden="1" customHeight="1" outlineLevel="1" x14ac:dyDescent="0.2">
      <c r="A60" s="113" t="s">
        <v>76</v>
      </c>
      <c r="B60" s="114"/>
      <c r="C60" s="115"/>
      <c r="D60" s="115"/>
      <c r="E60" s="115"/>
      <c r="F60" s="41"/>
      <c r="G60" s="41"/>
      <c r="H60" s="41"/>
      <c r="I60" s="41"/>
      <c r="J60" s="41"/>
      <c r="K60" s="41"/>
      <c r="L60" s="216" t="str">
        <f t="shared" si="7"/>
        <v/>
      </c>
      <c r="M60" s="115"/>
      <c r="N60" s="115"/>
      <c r="O60" s="115"/>
      <c r="P60" s="115">
        <v>2.5</v>
      </c>
      <c r="Q60" s="115"/>
      <c r="R60" s="115">
        <v>2.2000000000000002</v>
      </c>
      <c r="S60" s="115"/>
      <c r="T60" s="115"/>
      <c r="U60" s="115" t="s">
        <v>161</v>
      </c>
      <c r="V60" s="115"/>
      <c r="W60" s="115"/>
      <c r="X60" s="115"/>
      <c r="Y60" s="115"/>
      <c r="Z60" s="115"/>
      <c r="AA60" s="115"/>
      <c r="AB60" s="115"/>
      <c r="AC60" s="115"/>
      <c r="AD60" s="115"/>
      <c r="AE60" s="114">
        <f t="shared" si="1"/>
        <v>4.7</v>
      </c>
      <c r="AF60" s="117"/>
      <c r="AG60" s="116">
        <f t="shared" si="8"/>
        <v>4.7</v>
      </c>
    </row>
    <row r="61" spans="1:33" s="26" customFormat="1" ht="15" hidden="1" customHeight="1" outlineLevel="1" collapsed="1" x14ac:dyDescent="0.2">
      <c r="A61" s="113" t="s">
        <v>79</v>
      </c>
      <c r="B61" s="114"/>
      <c r="C61" s="115"/>
      <c r="D61" s="115"/>
      <c r="E61" s="115"/>
      <c r="F61" s="41"/>
      <c r="G61" s="41"/>
      <c r="H61" s="41"/>
      <c r="I61" s="41"/>
      <c r="J61" s="41"/>
      <c r="K61" s="41"/>
      <c r="L61" s="216" t="str">
        <f t="shared" si="7"/>
        <v/>
      </c>
      <c r="M61" s="115"/>
      <c r="N61" s="115"/>
      <c r="O61" s="115"/>
      <c r="P61" s="115"/>
      <c r="Q61" s="115"/>
      <c r="R61" s="115"/>
      <c r="S61" s="115"/>
      <c r="T61" s="115">
        <v>11.5</v>
      </c>
      <c r="U61" s="115">
        <v>1.3</v>
      </c>
      <c r="V61" s="115"/>
      <c r="W61" s="115"/>
      <c r="X61" s="115"/>
      <c r="Y61" s="115"/>
      <c r="Z61" s="115"/>
      <c r="AA61" s="115"/>
      <c r="AB61" s="115"/>
      <c r="AC61" s="115"/>
      <c r="AD61" s="115"/>
      <c r="AE61" s="114">
        <f t="shared" si="1"/>
        <v>12.8</v>
      </c>
      <c r="AF61" s="117"/>
      <c r="AG61" s="116">
        <f t="shared" si="8"/>
        <v>12.8</v>
      </c>
    </row>
    <row r="62" spans="1:33" s="5" customFormat="1" ht="15" customHeight="1" collapsed="1" x14ac:dyDescent="0.2">
      <c r="A62" s="104" t="s">
        <v>48</v>
      </c>
      <c r="B62" s="97"/>
      <c r="C62" s="98"/>
      <c r="D62" s="98">
        <v>12.2</v>
      </c>
      <c r="E62" s="98"/>
      <c r="F62" s="32"/>
      <c r="G62" s="32">
        <v>0</v>
      </c>
      <c r="H62" s="32">
        <v>196</v>
      </c>
      <c r="I62" s="32">
        <v>894.1</v>
      </c>
      <c r="J62" s="32"/>
      <c r="K62" s="32">
        <v>2.6</v>
      </c>
      <c r="L62" s="214">
        <f t="shared" si="7"/>
        <v>1104.8999999999999</v>
      </c>
      <c r="M62" s="98">
        <v>18.2</v>
      </c>
      <c r="N62" s="98">
        <v>0.2</v>
      </c>
      <c r="O62" s="98"/>
      <c r="P62" s="98"/>
      <c r="Q62" s="98"/>
      <c r="R62" s="98"/>
      <c r="S62" s="98"/>
      <c r="T62" s="98">
        <v>16.8</v>
      </c>
      <c r="U62" s="98">
        <v>160.80000000000001</v>
      </c>
      <c r="V62" s="98">
        <v>43.9</v>
      </c>
      <c r="W62" s="98"/>
      <c r="X62" s="98"/>
      <c r="Y62" s="98"/>
      <c r="Z62" s="98">
        <v>0</v>
      </c>
      <c r="AA62" s="98">
        <v>0.8</v>
      </c>
      <c r="AB62" s="98">
        <v>0.1</v>
      </c>
      <c r="AC62" s="98"/>
      <c r="AD62" s="98">
        <v>249.9</v>
      </c>
      <c r="AE62" s="97">
        <f t="shared" si="1"/>
        <v>490.70000000000005</v>
      </c>
      <c r="AF62" s="100"/>
      <c r="AG62" s="99">
        <f t="shared" si="8"/>
        <v>1595.6</v>
      </c>
    </row>
    <row r="63" spans="1:33" s="26" customFormat="1" ht="15" hidden="1" customHeight="1" outlineLevel="1" x14ac:dyDescent="0.2">
      <c r="A63" s="113" t="s">
        <v>53</v>
      </c>
      <c r="B63" s="114"/>
      <c r="C63" s="115"/>
      <c r="D63" s="115">
        <v>0.1</v>
      </c>
      <c r="E63" s="115"/>
      <c r="F63" s="41"/>
      <c r="G63" s="41"/>
      <c r="H63" s="41">
        <v>52.799999999999983</v>
      </c>
      <c r="I63" s="41">
        <v>3.6</v>
      </c>
      <c r="J63" s="41"/>
      <c r="K63" s="41"/>
      <c r="L63" s="216"/>
      <c r="M63" s="115">
        <v>0.6</v>
      </c>
      <c r="N63" s="115"/>
      <c r="O63" s="115"/>
      <c r="P63" s="115"/>
      <c r="Q63" s="115"/>
      <c r="R63" s="115"/>
      <c r="S63" s="115"/>
      <c r="T63" s="115">
        <v>0.7</v>
      </c>
      <c r="U63" s="115">
        <v>7.2</v>
      </c>
      <c r="V63" s="115"/>
      <c r="W63" s="115"/>
      <c r="X63" s="115"/>
      <c r="Y63" s="115"/>
      <c r="Z63" s="115"/>
      <c r="AA63" s="115"/>
      <c r="AB63" s="115"/>
      <c r="AC63" s="115"/>
      <c r="AD63" s="115">
        <v>24.1</v>
      </c>
      <c r="AE63" s="114"/>
      <c r="AF63" s="117"/>
      <c r="AG63" s="116"/>
    </row>
    <row r="64" spans="1:33" s="26" customFormat="1" ht="15" hidden="1" customHeight="1" outlineLevel="1" x14ac:dyDescent="0.2">
      <c r="A64" s="113" t="s">
        <v>54</v>
      </c>
      <c r="B64" s="114"/>
      <c r="C64" s="115"/>
      <c r="D64" s="115">
        <v>0.1</v>
      </c>
      <c r="E64" s="115"/>
      <c r="F64" s="41"/>
      <c r="G64" s="41"/>
      <c r="H64" s="41">
        <v>26.5</v>
      </c>
      <c r="I64" s="41"/>
      <c r="J64" s="41"/>
      <c r="K64" s="41"/>
      <c r="L64" s="216"/>
      <c r="M64" s="115">
        <v>0.7</v>
      </c>
      <c r="N64" s="115"/>
      <c r="O64" s="115"/>
      <c r="P64" s="115"/>
      <c r="Q64" s="115"/>
      <c r="R64" s="115"/>
      <c r="S64" s="115"/>
      <c r="T64" s="115">
        <v>0.5</v>
      </c>
      <c r="U64" s="115">
        <v>20.5</v>
      </c>
      <c r="V64" s="115"/>
      <c r="W64" s="115"/>
      <c r="X64" s="115"/>
      <c r="Y64" s="115"/>
      <c r="Z64" s="115"/>
      <c r="AA64" s="115"/>
      <c r="AB64" s="115"/>
      <c r="AC64" s="115"/>
      <c r="AD64" s="115">
        <v>10.1</v>
      </c>
      <c r="AE64" s="114"/>
      <c r="AF64" s="117"/>
      <c r="AG64" s="116"/>
    </row>
    <row r="65" spans="1:33" s="26" customFormat="1" ht="15" hidden="1" customHeight="1" outlineLevel="1" x14ac:dyDescent="0.2">
      <c r="A65" s="113" t="s">
        <v>55</v>
      </c>
      <c r="B65" s="114"/>
      <c r="C65" s="115"/>
      <c r="D65" s="115"/>
      <c r="E65" s="115"/>
      <c r="F65" s="41"/>
      <c r="G65" s="41"/>
      <c r="H65" s="41">
        <v>17.899999999999999</v>
      </c>
      <c r="I65" s="41">
        <v>32.6</v>
      </c>
      <c r="J65" s="41"/>
      <c r="K65" s="41"/>
      <c r="L65" s="216"/>
      <c r="M65" s="115">
        <v>0.30000000000000004</v>
      </c>
      <c r="N65" s="115"/>
      <c r="O65" s="115"/>
      <c r="P65" s="115"/>
      <c r="Q65" s="115"/>
      <c r="R65" s="115"/>
      <c r="S65" s="115"/>
      <c r="T65" s="115">
        <v>0.4</v>
      </c>
      <c r="U65" s="115"/>
      <c r="V65" s="115"/>
      <c r="W65" s="115"/>
      <c r="X65" s="115"/>
      <c r="Y65" s="115"/>
      <c r="Z65" s="115"/>
      <c r="AA65" s="115"/>
      <c r="AB65" s="115"/>
      <c r="AC65" s="115"/>
      <c r="AD65" s="115">
        <v>8.4</v>
      </c>
      <c r="AE65" s="114"/>
      <c r="AF65" s="117"/>
      <c r="AG65" s="116"/>
    </row>
    <row r="66" spans="1:33" s="26" customFormat="1" ht="15" hidden="1" customHeight="1" outlineLevel="1" x14ac:dyDescent="0.2">
      <c r="A66" s="113" t="s">
        <v>56</v>
      </c>
      <c r="B66" s="114"/>
      <c r="C66" s="115"/>
      <c r="D66" s="115">
        <v>5.6</v>
      </c>
      <c r="E66" s="115"/>
      <c r="F66" s="41"/>
      <c r="G66" s="41"/>
      <c r="H66" s="41">
        <v>22.1</v>
      </c>
      <c r="I66" s="41">
        <v>45.8</v>
      </c>
      <c r="J66" s="41"/>
      <c r="K66" s="41"/>
      <c r="L66" s="216"/>
      <c r="M66" s="115">
        <v>5</v>
      </c>
      <c r="N66" s="115"/>
      <c r="O66" s="115"/>
      <c r="P66" s="115"/>
      <c r="Q66" s="115"/>
      <c r="R66" s="115"/>
      <c r="S66" s="115"/>
      <c r="T66" s="115">
        <v>1.7</v>
      </c>
      <c r="U66" s="115">
        <v>2.2000000000000002</v>
      </c>
      <c r="V66" s="115"/>
      <c r="W66" s="115"/>
      <c r="X66" s="115"/>
      <c r="Y66" s="115"/>
      <c r="Z66" s="115"/>
      <c r="AA66" s="115"/>
      <c r="AB66" s="115"/>
      <c r="AC66" s="115"/>
      <c r="AD66" s="115">
        <v>20.8</v>
      </c>
      <c r="AE66" s="114"/>
      <c r="AF66" s="117"/>
      <c r="AG66" s="116"/>
    </row>
    <row r="67" spans="1:33" s="26" customFormat="1" ht="15" hidden="1" customHeight="1" outlineLevel="1" x14ac:dyDescent="0.2">
      <c r="A67" s="113" t="s">
        <v>77</v>
      </c>
      <c r="B67" s="114"/>
      <c r="C67" s="115"/>
      <c r="D67" s="115">
        <v>0.2</v>
      </c>
      <c r="E67" s="115"/>
      <c r="F67" s="41"/>
      <c r="G67" s="41"/>
      <c r="H67" s="41">
        <v>23</v>
      </c>
      <c r="I67" s="41">
        <v>4.4000000000000004</v>
      </c>
      <c r="J67" s="41"/>
      <c r="K67" s="41"/>
      <c r="L67" s="216"/>
      <c r="M67" s="115">
        <v>0.60000000000000009</v>
      </c>
      <c r="N67" s="115"/>
      <c r="O67" s="115"/>
      <c r="P67" s="115"/>
      <c r="Q67" s="115"/>
      <c r="R67" s="115"/>
      <c r="S67" s="115"/>
      <c r="T67" s="115">
        <v>0.4</v>
      </c>
      <c r="U67" s="115">
        <v>4</v>
      </c>
      <c r="V67" s="115"/>
      <c r="W67" s="115"/>
      <c r="X67" s="115"/>
      <c r="Y67" s="115"/>
      <c r="Z67" s="115"/>
      <c r="AA67" s="115"/>
      <c r="AB67" s="115"/>
      <c r="AC67" s="115"/>
      <c r="AD67" s="115">
        <v>13.1</v>
      </c>
      <c r="AE67" s="114"/>
      <c r="AF67" s="117"/>
      <c r="AG67" s="116"/>
    </row>
    <row r="68" spans="1:33" s="26" customFormat="1" ht="15" hidden="1" customHeight="1" outlineLevel="1" x14ac:dyDescent="0.2">
      <c r="A68" s="113" t="s">
        <v>57</v>
      </c>
      <c r="B68" s="114"/>
      <c r="C68" s="115"/>
      <c r="D68" s="115">
        <v>0.2</v>
      </c>
      <c r="E68" s="115"/>
      <c r="F68" s="41"/>
      <c r="G68" s="41"/>
      <c r="H68" s="41">
        <v>4.6999999999999993</v>
      </c>
      <c r="I68" s="41"/>
      <c r="J68" s="41"/>
      <c r="K68" s="41"/>
      <c r="L68" s="216"/>
      <c r="M68" s="115">
        <v>0.1</v>
      </c>
      <c r="N68" s="115"/>
      <c r="O68" s="115"/>
      <c r="P68" s="115"/>
      <c r="Q68" s="115"/>
      <c r="R68" s="115"/>
      <c r="S68" s="115"/>
      <c r="T68" s="115">
        <v>0.3</v>
      </c>
      <c r="U68" s="115">
        <v>2.2999999999999998</v>
      </c>
      <c r="V68" s="115"/>
      <c r="W68" s="115"/>
      <c r="X68" s="115"/>
      <c r="Y68" s="115"/>
      <c r="Z68" s="115"/>
      <c r="AA68" s="115"/>
      <c r="AB68" s="115"/>
      <c r="AC68" s="115"/>
      <c r="AD68" s="115">
        <v>4.0999999999999996</v>
      </c>
      <c r="AE68" s="114"/>
      <c r="AF68" s="117"/>
      <c r="AG68" s="116"/>
    </row>
    <row r="69" spans="1:33" s="26" customFormat="1" ht="15" hidden="1" customHeight="1" outlineLevel="1" x14ac:dyDescent="0.2">
      <c r="A69" s="113" t="s">
        <v>58</v>
      </c>
      <c r="B69" s="114"/>
      <c r="C69" s="115"/>
      <c r="D69" s="115">
        <v>0.9</v>
      </c>
      <c r="E69" s="115"/>
      <c r="F69" s="41"/>
      <c r="G69" s="41"/>
      <c r="H69" s="41">
        <v>7.9</v>
      </c>
      <c r="I69" s="41"/>
      <c r="J69" s="41"/>
      <c r="K69" s="41"/>
      <c r="L69" s="216"/>
      <c r="M69" s="115">
        <v>0</v>
      </c>
      <c r="N69" s="115"/>
      <c r="O69" s="115"/>
      <c r="P69" s="115"/>
      <c r="Q69" s="115"/>
      <c r="R69" s="115"/>
      <c r="S69" s="115"/>
      <c r="T69" s="115">
        <v>0.3</v>
      </c>
      <c r="U69" s="115">
        <v>0.9</v>
      </c>
      <c r="V69" s="115"/>
      <c r="W69" s="115"/>
      <c r="X69" s="115"/>
      <c r="Y69" s="115"/>
      <c r="Z69" s="115"/>
      <c r="AA69" s="115"/>
      <c r="AB69" s="115"/>
      <c r="AC69" s="115"/>
      <c r="AD69" s="115">
        <v>3.6</v>
      </c>
      <c r="AE69" s="114"/>
      <c r="AF69" s="117"/>
      <c r="AG69" s="116"/>
    </row>
    <row r="70" spans="1:33" s="26" customFormat="1" ht="15" hidden="1" customHeight="1" outlineLevel="1" x14ac:dyDescent="0.2">
      <c r="A70" s="113" t="s">
        <v>59</v>
      </c>
      <c r="B70" s="114"/>
      <c r="C70" s="115"/>
      <c r="D70" s="115"/>
      <c r="E70" s="115"/>
      <c r="F70" s="41"/>
      <c r="G70" s="41"/>
      <c r="H70" s="41">
        <v>2</v>
      </c>
      <c r="I70" s="41">
        <v>93.4</v>
      </c>
      <c r="J70" s="41"/>
      <c r="K70" s="41"/>
      <c r="L70" s="216"/>
      <c r="M70" s="115">
        <v>0.3</v>
      </c>
      <c r="N70" s="115"/>
      <c r="O70" s="115"/>
      <c r="P70" s="115"/>
      <c r="Q70" s="115"/>
      <c r="R70" s="115"/>
      <c r="S70" s="115"/>
      <c r="T70" s="115">
        <v>2.2999999999999998</v>
      </c>
      <c r="U70" s="115"/>
      <c r="V70" s="115"/>
      <c r="W70" s="115"/>
      <c r="X70" s="115"/>
      <c r="Y70" s="115"/>
      <c r="Z70" s="115"/>
      <c r="AA70" s="115"/>
      <c r="AB70" s="115"/>
      <c r="AC70" s="115"/>
      <c r="AD70" s="115">
        <v>8.5</v>
      </c>
      <c r="AE70" s="114"/>
      <c r="AF70" s="117"/>
      <c r="AG70" s="116"/>
    </row>
    <row r="71" spans="1:33" s="26" customFormat="1" ht="15" hidden="1" customHeight="1" outlineLevel="1" x14ac:dyDescent="0.2">
      <c r="A71" s="113" t="s">
        <v>81</v>
      </c>
      <c r="B71" s="114"/>
      <c r="C71" s="115"/>
      <c r="D71" s="115">
        <v>0.9</v>
      </c>
      <c r="E71" s="115"/>
      <c r="F71" s="41"/>
      <c r="G71" s="41"/>
      <c r="H71" s="41">
        <v>25</v>
      </c>
      <c r="I71" s="41">
        <v>709.4</v>
      </c>
      <c r="J71" s="41"/>
      <c r="K71" s="41"/>
      <c r="L71" s="216"/>
      <c r="M71" s="115">
        <v>2.1</v>
      </c>
      <c r="N71" s="115"/>
      <c r="O71" s="115"/>
      <c r="P71" s="115"/>
      <c r="Q71" s="115"/>
      <c r="R71" s="115"/>
      <c r="S71" s="115"/>
      <c r="T71" s="115">
        <v>1.4</v>
      </c>
      <c r="U71" s="115">
        <v>95</v>
      </c>
      <c r="V71" s="115"/>
      <c r="W71" s="115"/>
      <c r="X71" s="115"/>
      <c r="Y71" s="115"/>
      <c r="Z71" s="115"/>
      <c r="AA71" s="115"/>
      <c r="AB71" s="115"/>
      <c r="AC71" s="115"/>
      <c r="AD71" s="115">
        <v>75.500000000000028</v>
      </c>
      <c r="AE71" s="114"/>
      <c r="AF71" s="117"/>
      <c r="AG71" s="116"/>
    </row>
    <row r="72" spans="1:33" s="26" customFormat="1" ht="15" hidden="1" customHeight="1" outlineLevel="1" x14ac:dyDescent="0.2">
      <c r="A72" s="113" t="s">
        <v>78</v>
      </c>
      <c r="B72" s="114"/>
      <c r="C72" s="115"/>
      <c r="D72" s="115">
        <v>1.4</v>
      </c>
      <c r="E72" s="115"/>
      <c r="F72" s="41"/>
      <c r="G72" s="41"/>
      <c r="H72" s="41">
        <v>4.3</v>
      </c>
      <c r="I72" s="41">
        <v>0</v>
      </c>
      <c r="J72" s="41"/>
      <c r="K72" s="41"/>
      <c r="L72" s="216"/>
      <c r="M72" s="115">
        <v>2.2000000000000002</v>
      </c>
      <c r="N72" s="115"/>
      <c r="O72" s="115"/>
      <c r="P72" s="115"/>
      <c r="Q72" s="115"/>
      <c r="R72" s="115"/>
      <c r="S72" s="115"/>
      <c r="T72" s="115">
        <v>0.9</v>
      </c>
      <c r="U72" s="115">
        <v>6.8</v>
      </c>
      <c r="V72" s="115"/>
      <c r="W72" s="115"/>
      <c r="X72" s="115"/>
      <c r="Y72" s="115"/>
      <c r="Z72" s="115"/>
      <c r="AA72" s="115"/>
      <c r="AB72" s="115"/>
      <c r="AC72" s="115"/>
      <c r="AD72" s="115">
        <v>49.1</v>
      </c>
      <c r="AE72" s="114"/>
      <c r="AF72" s="117"/>
      <c r="AG72" s="116"/>
    </row>
    <row r="73" spans="1:33" s="26" customFormat="1" ht="15" hidden="1" customHeight="1" outlineLevel="1" x14ac:dyDescent="0.2">
      <c r="A73" s="118" t="s">
        <v>71</v>
      </c>
      <c r="B73" s="119"/>
      <c r="C73" s="115"/>
      <c r="D73" s="121">
        <v>2</v>
      </c>
      <c r="E73" s="121"/>
      <c r="F73" s="44"/>
      <c r="G73" s="41"/>
      <c r="H73" s="70">
        <v>5.7</v>
      </c>
      <c r="I73" s="70">
        <v>4.2</v>
      </c>
      <c r="J73" s="41"/>
      <c r="K73" s="70">
        <v>2.6</v>
      </c>
      <c r="L73" s="216"/>
      <c r="M73" s="115">
        <v>0</v>
      </c>
      <c r="N73" s="120"/>
      <c r="O73" s="120"/>
      <c r="P73" s="120"/>
      <c r="Q73" s="120"/>
      <c r="R73" s="120"/>
      <c r="S73" s="120"/>
      <c r="T73" s="121">
        <v>1.4</v>
      </c>
      <c r="U73" s="121">
        <v>12.8</v>
      </c>
      <c r="V73" s="121">
        <v>43.9</v>
      </c>
      <c r="W73" s="120"/>
      <c r="X73" s="120"/>
      <c r="Y73" s="120"/>
      <c r="Z73" s="120"/>
      <c r="AA73" s="120"/>
      <c r="AB73" s="120"/>
      <c r="AC73" s="120"/>
      <c r="AD73" s="122">
        <v>8.5</v>
      </c>
      <c r="AE73" s="114"/>
      <c r="AF73" s="117"/>
      <c r="AG73" s="116"/>
    </row>
    <row r="74" spans="1:33" s="26" customFormat="1" ht="15" hidden="1" customHeight="1" outlineLevel="1" collapsed="1" x14ac:dyDescent="0.2">
      <c r="A74" s="113" t="s">
        <v>80</v>
      </c>
      <c r="B74" s="114"/>
      <c r="C74" s="115"/>
      <c r="D74" s="115">
        <v>0.8</v>
      </c>
      <c r="E74" s="115"/>
      <c r="F74" s="41"/>
      <c r="G74" s="41"/>
      <c r="H74" s="41">
        <v>4.0999999999999996</v>
      </c>
      <c r="I74" s="41">
        <v>0.7</v>
      </c>
      <c r="J74" s="41"/>
      <c r="K74" s="41"/>
      <c r="L74" s="216"/>
      <c r="M74" s="115">
        <v>6.3000000000000007</v>
      </c>
      <c r="N74" s="115"/>
      <c r="O74" s="115"/>
      <c r="P74" s="115"/>
      <c r="Q74" s="115"/>
      <c r="R74" s="115"/>
      <c r="S74" s="115"/>
      <c r="T74" s="115">
        <v>6.5</v>
      </c>
      <c r="U74" s="115">
        <v>9.1</v>
      </c>
      <c r="V74" s="115"/>
      <c r="W74" s="115"/>
      <c r="X74" s="115"/>
      <c r="Y74" s="115"/>
      <c r="Z74" s="115"/>
      <c r="AA74" s="115"/>
      <c r="AB74" s="115">
        <v>0.1</v>
      </c>
      <c r="AC74" s="115"/>
      <c r="AD74" s="115">
        <v>24.1</v>
      </c>
      <c r="AE74" s="114"/>
      <c r="AF74" s="117"/>
      <c r="AG74" s="116"/>
    </row>
    <row r="75" spans="1:33" s="5" customFormat="1" ht="15" customHeight="1" collapsed="1" x14ac:dyDescent="0.2">
      <c r="A75" s="54" t="s">
        <v>220</v>
      </c>
      <c r="B75" s="97"/>
      <c r="C75" s="98"/>
      <c r="D75" s="98"/>
      <c r="E75" s="98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76" si="9">IF(SUM(B75:K75)=0,"",SUM(B75:K75))</f>
        <v>35</v>
      </c>
      <c r="M75" s="98">
        <v>9.1</v>
      </c>
      <c r="N75" s="98">
        <v>5.4</v>
      </c>
      <c r="O75" s="98"/>
      <c r="P75" s="98"/>
      <c r="Q75" s="98"/>
      <c r="R75" s="98"/>
      <c r="S75" s="98"/>
      <c r="T75" s="98">
        <v>141.4</v>
      </c>
      <c r="U75" s="98">
        <v>1</v>
      </c>
      <c r="V75" s="98"/>
      <c r="W75" s="98"/>
      <c r="X75" s="98"/>
      <c r="Y75" s="98"/>
      <c r="Z75" s="98">
        <v>0.1</v>
      </c>
      <c r="AA75" s="98">
        <v>5.9</v>
      </c>
      <c r="AB75" s="98"/>
      <c r="AC75" s="98"/>
      <c r="AD75" s="98">
        <v>23.6</v>
      </c>
      <c r="AE75" s="97">
        <f>IF(SUM(M75:AD75)=0,"",SUM(M75:AD75))</f>
        <v>186.5</v>
      </c>
      <c r="AF75" s="100"/>
      <c r="AG75" s="99">
        <f>SUM(L75,AE75)</f>
        <v>221.5</v>
      </c>
    </row>
    <row r="76" spans="1:33" s="26" customFormat="1" ht="15" hidden="1" customHeight="1" outlineLevel="1" collapsed="1" x14ac:dyDescent="0.2">
      <c r="A76" s="52" t="s">
        <v>216</v>
      </c>
      <c r="B76" s="114"/>
      <c r="C76" s="115"/>
      <c r="D76" s="115"/>
      <c r="E76" s="115"/>
      <c r="F76" s="41"/>
      <c r="G76" s="41"/>
      <c r="H76" s="41">
        <v>35</v>
      </c>
      <c r="I76" s="41"/>
      <c r="J76" s="41"/>
      <c r="K76" s="41"/>
      <c r="L76" s="216">
        <f t="shared" si="9"/>
        <v>35</v>
      </c>
      <c r="M76" s="115">
        <v>8.9</v>
      </c>
      <c r="N76" s="115">
        <v>3.5</v>
      </c>
      <c r="O76" s="115"/>
      <c r="P76" s="115"/>
      <c r="Q76" s="115"/>
      <c r="R76" s="115"/>
      <c r="S76" s="115"/>
      <c r="T76" s="115">
        <v>112.7</v>
      </c>
      <c r="U76" s="115"/>
      <c r="V76" s="115"/>
      <c r="W76" s="115"/>
      <c r="X76" s="115"/>
      <c r="Y76" s="115"/>
      <c r="Z76" s="115">
        <v>0.1</v>
      </c>
      <c r="AA76" s="115">
        <v>5.4</v>
      </c>
      <c r="AB76" s="115"/>
      <c r="AC76" s="115"/>
      <c r="AD76" s="115">
        <v>18.5</v>
      </c>
      <c r="AE76" s="114">
        <f>IF(SUM(M76:AD76)=0,"",SUM(M76:AD76))</f>
        <v>149.1</v>
      </c>
      <c r="AF76" s="117"/>
      <c r="AG76" s="116">
        <f>SUM(L76,AE76)</f>
        <v>184.1</v>
      </c>
    </row>
    <row r="77" spans="1:33" s="26" customFormat="1" ht="15" hidden="1" customHeight="1" outlineLevel="2" x14ac:dyDescent="0.2">
      <c r="A77" s="212" t="s">
        <v>217</v>
      </c>
      <c r="B77" s="224"/>
      <c r="C77" s="225"/>
      <c r="D77" s="225"/>
      <c r="E77" s="225"/>
      <c r="F77" s="218"/>
      <c r="G77" s="218"/>
      <c r="H77" s="218"/>
      <c r="I77" s="218"/>
      <c r="J77" s="218"/>
      <c r="K77" s="218"/>
      <c r="L77" s="216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114"/>
      <c r="AF77" s="226"/>
      <c r="AG77" s="116"/>
    </row>
    <row r="78" spans="1:33" s="26" customFormat="1" ht="15" hidden="1" customHeight="1" outlineLevel="2" x14ac:dyDescent="0.2">
      <c r="A78" s="212" t="s">
        <v>218</v>
      </c>
      <c r="B78" s="224"/>
      <c r="C78" s="225"/>
      <c r="D78" s="225"/>
      <c r="E78" s="225"/>
      <c r="F78" s="218"/>
      <c r="G78" s="218"/>
      <c r="H78" s="218"/>
      <c r="I78" s="218"/>
      <c r="J78" s="218"/>
      <c r="K78" s="218"/>
      <c r="L78" s="216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114"/>
      <c r="AF78" s="226"/>
      <c r="AG78" s="116"/>
    </row>
    <row r="79" spans="1:33" s="26" customFormat="1" ht="15" hidden="1" customHeight="1" outlineLevel="1" x14ac:dyDescent="0.2">
      <c r="A79" s="52" t="s">
        <v>219</v>
      </c>
      <c r="B79" s="224"/>
      <c r="C79" s="225"/>
      <c r="D79" s="225"/>
      <c r="E79" s="225"/>
      <c r="F79" s="218"/>
      <c r="G79" s="218"/>
      <c r="H79" s="218"/>
      <c r="I79" s="218"/>
      <c r="J79" s="218"/>
      <c r="K79" s="218"/>
      <c r="L79" s="216"/>
      <c r="M79" s="225">
        <v>0.2</v>
      </c>
      <c r="N79" s="225">
        <v>0</v>
      </c>
      <c r="O79" s="225"/>
      <c r="P79" s="225"/>
      <c r="Q79" s="225"/>
      <c r="R79" s="225"/>
      <c r="S79" s="225"/>
      <c r="T79" s="225">
        <v>11.4</v>
      </c>
      <c r="U79" s="225"/>
      <c r="V79" s="225"/>
      <c r="W79" s="225"/>
      <c r="X79" s="225"/>
      <c r="Y79" s="225"/>
      <c r="Z79" s="225">
        <v>0</v>
      </c>
      <c r="AA79" s="225">
        <v>0.5</v>
      </c>
      <c r="AB79" s="225"/>
      <c r="AC79" s="225"/>
      <c r="AD79" s="225">
        <v>4.5999999999999996</v>
      </c>
      <c r="AE79" s="114">
        <f>IF(SUM(M79:AD79)=0,"",SUM(M79:AD79))</f>
        <v>16.7</v>
      </c>
      <c r="AF79" s="226"/>
      <c r="AG79" s="116">
        <f>SUM(L79,AE79)</f>
        <v>16.7</v>
      </c>
    </row>
    <row r="80" spans="1:33" s="26" customFormat="1" ht="15" hidden="1" customHeight="1" outlineLevel="1" x14ac:dyDescent="0.2">
      <c r="A80" s="113" t="s">
        <v>60</v>
      </c>
      <c r="B80" s="114"/>
      <c r="C80" s="115"/>
      <c r="D80" s="115"/>
      <c r="E80" s="115"/>
      <c r="F80" s="41"/>
      <c r="G80" s="41"/>
      <c r="H80" s="41"/>
      <c r="I80" s="41"/>
      <c r="J80" s="41"/>
      <c r="K80" s="41"/>
      <c r="L80" s="216"/>
      <c r="M80" s="115"/>
      <c r="N80" s="115">
        <v>1.9</v>
      </c>
      <c r="O80" s="115"/>
      <c r="P80" s="115"/>
      <c r="Q80" s="115"/>
      <c r="R80" s="115"/>
      <c r="S80" s="115"/>
      <c r="T80" s="115">
        <v>17.3</v>
      </c>
      <c r="U80" s="115">
        <v>1</v>
      </c>
      <c r="V80" s="115"/>
      <c r="W80" s="115"/>
      <c r="X80" s="115"/>
      <c r="Y80" s="115"/>
      <c r="Z80" s="115">
        <v>0</v>
      </c>
      <c r="AA80" s="115"/>
      <c r="AB80" s="115"/>
      <c r="AC80" s="115"/>
      <c r="AD80" s="115">
        <v>0.5</v>
      </c>
      <c r="AE80" s="114">
        <f>IF(SUM(M80:AD80)=0,"",SUM(M80:AD80))</f>
        <v>20.7</v>
      </c>
      <c r="AF80" s="117"/>
      <c r="AG80" s="116">
        <f>SUM(L80,AE80)</f>
        <v>20.7</v>
      </c>
    </row>
    <row r="81" spans="1:33" s="5" customFormat="1" ht="15" customHeight="1" collapsed="1" x14ac:dyDescent="0.2">
      <c r="A81" s="123" t="s">
        <v>49</v>
      </c>
      <c r="B81" s="124"/>
      <c r="C81" s="125"/>
      <c r="D81" s="125"/>
      <c r="E81" s="125"/>
      <c r="F81" s="57"/>
      <c r="G81" s="57"/>
      <c r="H81" s="57"/>
      <c r="I81" s="57" t="s">
        <v>161</v>
      </c>
      <c r="J81" s="57"/>
      <c r="K81" s="57"/>
      <c r="L81" s="215"/>
      <c r="M81" s="125"/>
      <c r="N81" s="125">
        <v>0.3</v>
      </c>
      <c r="O81" s="125"/>
      <c r="P81" s="125"/>
      <c r="Q81" s="125">
        <v>2.8</v>
      </c>
      <c r="R81" s="125"/>
      <c r="S81" s="125"/>
      <c r="T81" s="125"/>
      <c r="U81" s="125"/>
      <c r="V81" s="125"/>
      <c r="W81" s="125"/>
      <c r="X81" s="125"/>
      <c r="Y81" s="125"/>
      <c r="Z81" s="125">
        <v>0</v>
      </c>
      <c r="AA81" s="125"/>
      <c r="AB81" s="125"/>
      <c r="AC81" s="125"/>
      <c r="AD81" s="125"/>
      <c r="AE81" s="124">
        <f t="shared" si="1"/>
        <v>3.0999999999999996</v>
      </c>
      <c r="AF81" s="127"/>
      <c r="AG81" s="126">
        <f>SUM(L81,AE81)</f>
        <v>3.0999999999999996</v>
      </c>
    </row>
    <row r="82" spans="1:33" x14ac:dyDescent="0.2">
      <c r="M82" s="3"/>
    </row>
    <row r="83" spans="1:33" x14ac:dyDescent="0.2">
      <c r="M83" s="3"/>
    </row>
  </sheetData>
  <mergeCells count="14">
    <mergeCell ref="AA4:AA5"/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Z4:Z5"/>
    <mergeCell ref="T4:T5"/>
    <mergeCell ref="U4:U5"/>
  </mergeCells>
  <pageMargins left="0.7" right="0.7" top="0.75" bottom="0.75" header="0.3" footer="0.3"/>
  <ignoredErrors>
    <ignoredError sqref="AE34:AE75 AE81" formulaRange="1"/>
    <ignoredError sqref="L47" formula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Q83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/>
    <col min="12" max="12" width="9.7109375" style="190" customWidth="1"/>
    <col min="13" max="14" width="8.7109375" style="9" customWidth="1"/>
    <col min="15" max="15" width="8.7109375" style="9" hidden="1" customWidth="1"/>
    <col min="16" max="18" width="8.7109375" style="9" customWidth="1"/>
    <col min="19" max="19" width="8.7109375" style="9" hidden="1" customWidth="1"/>
    <col min="20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40" width="6.140625" style="4" customWidth="1"/>
    <col min="41" max="16384" width="13.85546875" style="4"/>
  </cols>
  <sheetData>
    <row r="1" spans="1:43" s="146" customFormat="1" ht="18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43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43" s="5" customFormat="1" ht="15" customHeight="1" x14ac:dyDescent="0.2">
      <c r="A3" s="147" t="s">
        <v>40</v>
      </c>
      <c r="B3" s="260" t="s">
        <v>39</v>
      </c>
      <c r="C3" s="261"/>
      <c r="D3" s="261"/>
      <c r="E3" s="261"/>
      <c r="F3" s="261"/>
      <c r="G3" s="261"/>
      <c r="H3" s="261"/>
      <c r="I3" s="261"/>
      <c r="J3" s="261"/>
      <c r="K3" s="261"/>
      <c r="L3" s="262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63" t="s">
        <v>84</v>
      </c>
      <c r="AG3" s="16"/>
    </row>
    <row r="4" spans="1:43" s="5" customFormat="1" ht="15" customHeight="1" x14ac:dyDescent="0.2">
      <c r="A4" s="148" t="s">
        <v>184</v>
      </c>
      <c r="B4" s="265" t="s">
        <v>16</v>
      </c>
      <c r="C4" s="131" t="s">
        <v>23</v>
      </c>
      <c r="D4" s="131" t="s">
        <v>17</v>
      </c>
      <c r="E4" s="131" t="s">
        <v>19</v>
      </c>
      <c r="F4" s="256" t="s">
        <v>63</v>
      </c>
      <c r="G4" s="256" t="s">
        <v>64</v>
      </c>
      <c r="H4" s="256" t="s">
        <v>20</v>
      </c>
      <c r="I4" s="210" t="s">
        <v>21</v>
      </c>
      <c r="J4" s="210" t="s">
        <v>68</v>
      </c>
      <c r="K4" s="210" t="s">
        <v>21</v>
      </c>
      <c r="L4" s="258" t="s">
        <v>38</v>
      </c>
      <c r="M4" s="268" t="s">
        <v>62</v>
      </c>
      <c r="N4" s="131" t="s">
        <v>131</v>
      </c>
      <c r="O4" s="131" t="s">
        <v>25</v>
      </c>
      <c r="P4" s="131" t="s">
        <v>131</v>
      </c>
      <c r="Q4" s="131" t="s">
        <v>28</v>
      </c>
      <c r="R4" s="131" t="s">
        <v>29</v>
      </c>
      <c r="S4" s="131" t="s">
        <v>172</v>
      </c>
      <c r="T4" s="256" t="s">
        <v>173</v>
      </c>
      <c r="U4" s="256" t="s">
        <v>174</v>
      </c>
      <c r="V4" s="131" t="s">
        <v>66</v>
      </c>
      <c r="W4" s="131" t="s">
        <v>31</v>
      </c>
      <c r="X4" s="131" t="s">
        <v>17</v>
      </c>
      <c r="Y4" s="131" t="s">
        <v>17</v>
      </c>
      <c r="Z4" s="256" t="s">
        <v>65</v>
      </c>
      <c r="AA4" s="256" t="s">
        <v>175</v>
      </c>
      <c r="AB4" s="132" t="s">
        <v>67</v>
      </c>
      <c r="AC4" s="131" t="s">
        <v>23</v>
      </c>
      <c r="AD4" s="131" t="s">
        <v>35</v>
      </c>
      <c r="AE4" s="258" t="s">
        <v>38</v>
      </c>
      <c r="AF4" s="264"/>
      <c r="AG4" s="149" t="s">
        <v>38</v>
      </c>
    </row>
    <row r="5" spans="1:43" s="5" customFormat="1" ht="15" customHeight="1" x14ac:dyDescent="0.2">
      <c r="A5" s="150" t="s">
        <v>15</v>
      </c>
      <c r="B5" s="266"/>
      <c r="C5" s="151" t="s">
        <v>24</v>
      </c>
      <c r="D5" s="151" t="s">
        <v>18</v>
      </c>
      <c r="E5" s="151" t="s">
        <v>127</v>
      </c>
      <c r="F5" s="267"/>
      <c r="G5" s="267"/>
      <c r="H5" s="267"/>
      <c r="I5" s="47" t="s">
        <v>22</v>
      </c>
      <c r="J5" s="47" t="s">
        <v>126</v>
      </c>
      <c r="K5" s="211" t="s">
        <v>214</v>
      </c>
      <c r="L5" s="259"/>
      <c r="M5" s="269"/>
      <c r="N5" s="152" t="s">
        <v>37</v>
      </c>
      <c r="O5" s="152" t="s">
        <v>26</v>
      </c>
      <c r="P5" s="152" t="s">
        <v>27</v>
      </c>
      <c r="Q5" s="152" t="s">
        <v>1</v>
      </c>
      <c r="R5" s="152" t="s">
        <v>2</v>
      </c>
      <c r="S5" s="152" t="s">
        <v>30</v>
      </c>
      <c r="T5" s="267"/>
      <c r="U5" s="267"/>
      <c r="V5" s="152" t="s">
        <v>16</v>
      </c>
      <c r="W5" s="152" t="s">
        <v>70</v>
      </c>
      <c r="X5" s="152" t="s">
        <v>32</v>
      </c>
      <c r="Y5" s="152" t="s">
        <v>33</v>
      </c>
      <c r="Z5" s="267"/>
      <c r="AA5" s="267"/>
      <c r="AB5" s="153" t="s">
        <v>23</v>
      </c>
      <c r="AC5" s="152" t="s">
        <v>34</v>
      </c>
      <c r="AD5" s="151" t="s">
        <v>36</v>
      </c>
      <c r="AE5" s="259"/>
      <c r="AF5" s="264"/>
      <c r="AG5" s="154"/>
    </row>
    <row r="6" spans="1:43" s="5" customFormat="1" ht="9" hidden="1" customHeight="1" x14ac:dyDescent="0.2">
      <c r="A6" s="155" t="s">
        <v>83</v>
      </c>
      <c r="B6" s="156" t="s">
        <v>85</v>
      </c>
      <c r="C6" s="157" t="s">
        <v>86</v>
      </c>
      <c r="D6" s="157" t="s">
        <v>87</v>
      </c>
      <c r="E6" s="157" t="s">
        <v>88</v>
      </c>
      <c r="F6" s="157" t="s">
        <v>89</v>
      </c>
      <c r="G6" s="157" t="s">
        <v>94</v>
      </c>
      <c r="H6" s="157" t="s">
        <v>115</v>
      </c>
      <c r="I6" s="157" t="s">
        <v>90</v>
      </c>
      <c r="J6" s="157" t="s">
        <v>91</v>
      </c>
      <c r="K6" s="157" t="s">
        <v>92</v>
      </c>
      <c r="L6" s="158" t="s">
        <v>93</v>
      </c>
      <c r="M6" s="157" t="s">
        <v>62</v>
      </c>
      <c r="N6" s="157" t="s">
        <v>97</v>
      </c>
      <c r="O6" s="157" t="s">
        <v>95</v>
      </c>
      <c r="P6" s="157" t="s">
        <v>96</v>
      </c>
      <c r="Q6" s="157" t="s">
        <v>98</v>
      </c>
      <c r="R6" s="157" t="s">
        <v>100</v>
      </c>
      <c r="S6" s="157" t="s">
        <v>101</v>
      </c>
      <c r="T6" s="157" t="s">
        <v>102</v>
      </c>
      <c r="U6" s="157" t="s">
        <v>103</v>
      </c>
      <c r="V6" s="157" t="s">
        <v>104</v>
      </c>
      <c r="W6" s="157" t="s">
        <v>105</v>
      </c>
      <c r="X6" s="157" t="s">
        <v>106</v>
      </c>
      <c r="Y6" s="157" t="s">
        <v>107</v>
      </c>
      <c r="Z6" s="157" t="s">
        <v>108</v>
      </c>
      <c r="AA6" s="157" t="s">
        <v>109</v>
      </c>
      <c r="AB6" s="157" t="s">
        <v>110</v>
      </c>
      <c r="AC6" s="157" t="s">
        <v>111</v>
      </c>
      <c r="AD6" s="157" t="s">
        <v>112</v>
      </c>
      <c r="AE6" s="158" t="s">
        <v>99</v>
      </c>
      <c r="AF6" s="158" t="s">
        <v>113</v>
      </c>
      <c r="AG6" s="158" t="s">
        <v>114</v>
      </c>
    </row>
    <row r="7" spans="1:43" s="166" customFormat="1" ht="15" customHeight="1" x14ac:dyDescent="0.2">
      <c r="A7" s="159" t="s">
        <v>3</v>
      </c>
      <c r="B7" s="160" t="s">
        <v>161</v>
      </c>
      <c r="C7" s="161"/>
      <c r="D7" s="161"/>
      <c r="E7" s="161">
        <v>1124.5999999999999</v>
      </c>
      <c r="F7" s="71">
        <v>177.6</v>
      </c>
      <c r="G7" s="71">
        <v>7.5</v>
      </c>
      <c r="H7" s="71">
        <v>522.29999999999995</v>
      </c>
      <c r="I7" s="71">
        <v>1443.7</v>
      </c>
      <c r="J7" s="71">
        <v>84</v>
      </c>
      <c r="K7" s="71">
        <v>3.5</v>
      </c>
      <c r="L7" s="213">
        <f>IF(SUM(B7:K7)=0,"",SUM(B7:K7))</f>
        <v>3363.2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166" customFormat="1" ht="15" customHeight="1" x14ac:dyDescent="0.2">
      <c r="A8" s="167" t="s">
        <v>4</v>
      </c>
      <c r="B8" s="160">
        <v>2037.6</v>
      </c>
      <c r="C8" s="161">
        <v>0</v>
      </c>
      <c r="D8" s="161">
        <v>45.8</v>
      </c>
      <c r="E8" s="161"/>
      <c r="F8" s="72"/>
      <c r="G8" s="72" t="s">
        <v>161</v>
      </c>
      <c r="H8" s="72" t="s">
        <v>161</v>
      </c>
      <c r="I8" s="72"/>
      <c r="J8" s="72"/>
      <c r="K8" s="72"/>
      <c r="L8" s="214">
        <f t="shared" ref="L8:L29" si="0">IF(SUM(B8:K8)=0,"",SUM(B8:K8))</f>
        <v>2083.4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166" customFormat="1" ht="15" customHeight="1" x14ac:dyDescent="0.2">
      <c r="A9" s="167" t="s">
        <v>5</v>
      </c>
      <c r="B9" s="160" t="s">
        <v>161</v>
      </c>
      <c r="C9" s="161" t="s">
        <v>161</v>
      </c>
      <c r="D9" s="161"/>
      <c r="E9" s="161"/>
      <c r="F9" s="71"/>
      <c r="G9" s="71" t="s">
        <v>161</v>
      </c>
      <c r="H9" s="71" t="s">
        <v>161</v>
      </c>
      <c r="I9" s="71"/>
      <c r="J9" s="71"/>
      <c r="K9" s="71"/>
      <c r="L9" s="214" t="str">
        <f t="shared" si="0"/>
        <v/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166" customFormat="1" ht="15" customHeight="1" x14ac:dyDescent="0.2">
      <c r="A10" s="167" t="s">
        <v>6</v>
      </c>
      <c r="B10" s="160">
        <v>-1.5</v>
      </c>
      <c r="C10" s="161" t="s">
        <v>161</v>
      </c>
      <c r="D10" s="161">
        <v>0</v>
      </c>
      <c r="E10" s="161"/>
      <c r="F10" s="72"/>
      <c r="G10" s="72" t="s">
        <v>161</v>
      </c>
      <c r="H10" s="72" t="s">
        <v>161</v>
      </c>
      <c r="I10" s="72"/>
      <c r="J10" s="72"/>
      <c r="K10" s="72"/>
      <c r="L10" s="214">
        <f t="shared" si="0"/>
        <v>-1.5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166" customFormat="1" ht="15" customHeight="1" x14ac:dyDescent="0.2">
      <c r="A11" s="167" t="s">
        <v>7</v>
      </c>
      <c r="B11" s="160">
        <v>-117.5</v>
      </c>
      <c r="C11" s="161" t="s">
        <v>161</v>
      </c>
      <c r="D11" s="161"/>
      <c r="E11" s="161"/>
      <c r="F11" s="71"/>
      <c r="G11" s="71" t="s">
        <v>161</v>
      </c>
      <c r="H11" s="71" t="s">
        <v>161</v>
      </c>
      <c r="I11" s="71"/>
      <c r="J11" s="71"/>
      <c r="K11" s="71"/>
      <c r="L11" s="214">
        <f t="shared" si="0"/>
        <v>-117.5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5"/>
      <c r="AH11" s="7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166" customFormat="1" ht="15" customHeight="1" x14ac:dyDescent="0.2">
      <c r="A12" s="167" t="s">
        <v>8</v>
      </c>
      <c r="B12" s="160" t="s">
        <v>161</v>
      </c>
      <c r="C12" s="161" t="s">
        <v>161</v>
      </c>
      <c r="D12" s="161"/>
      <c r="E12" s="161">
        <v>-310.60000000000002</v>
      </c>
      <c r="F12" s="72"/>
      <c r="G12" s="72" t="s">
        <v>161</v>
      </c>
      <c r="H12" s="72" t="s">
        <v>161</v>
      </c>
      <c r="I12" s="72"/>
      <c r="J12" s="72"/>
      <c r="K12" s="72"/>
      <c r="L12" s="214">
        <f t="shared" si="0"/>
        <v>-310.60000000000002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" customFormat="1" ht="15" customHeight="1" x14ac:dyDescent="0.2">
      <c r="A13" s="167" t="s">
        <v>9</v>
      </c>
      <c r="B13" s="160">
        <v>0.1</v>
      </c>
      <c r="C13" s="161" t="s">
        <v>161</v>
      </c>
      <c r="D13" s="161">
        <v>-0.1</v>
      </c>
      <c r="E13" s="161"/>
      <c r="F13" s="71"/>
      <c r="G13" s="71"/>
      <c r="H13" s="71" t="s">
        <v>161</v>
      </c>
      <c r="I13" s="71"/>
      <c r="J13" s="71"/>
      <c r="K13" s="71"/>
      <c r="L13" s="214" t="str">
        <f t="shared" si="0"/>
        <v/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5"/>
    </row>
    <row r="14" spans="1:43" s="5" customFormat="1" ht="15" customHeight="1" x14ac:dyDescent="0.2">
      <c r="A14" s="167" t="s">
        <v>10</v>
      </c>
      <c r="B14" s="160">
        <v>1918.6999999999998</v>
      </c>
      <c r="C14" s="161">
        <v>0</v>
      </c>
      <c r="D14" s="161">
        <v>45.699999999999996</v>
      </c>
      <c r="E14" s="161">
        <v>814</v>
      </c>
      <c r="F14" s="76">
        <v>177.6</v>
      </c>
      <c r="G14" s="76">
        <v>7.5</v>
      </c>
      <c r="H14" s="76">
        <v>522.29999999999995</v>
      </c>
      <c r="I14" s="76">
        <v>1443.7</v>
      </c>
      <c r="J14" s="76">
        <v>84</v>
      </c>
      <c r="K14" s="76">
        <v>3.5</v>
      </c>
      <c r="L14" s="215">
        <f t="shared" si="0"/>
        <v>5016.9999999999991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</row>
    <row r="15" spans="1:43" s="5" customFormat="1" ht="15" customHeight="1" x14ac:dyDescent="0.2">
      <c r="A15" s="159" t="s">
        <v>11</v>
      </c>
      <c r="B15" s="168">
        <v>-1918.7</v>
      </c>
      <c r="C15" s="169"/>
      <c r="D15" s="169"/>
      <c r="E15" s="169"/>
      <c r="F15" s="35"/>
      <c r="G15" s="35"/>
      <c r="H15" s="35"/>
      <c r="I15" s="35"/>
      <c r="J15" s="35"/>
      <c r="K15" s="35"/>
      <c r="L15" s="213">
        <f>IF(SUM(B15:K15)=0,"",SUM(B15:K15))</f>
        <v>-1918.7</v>
      </c>
      <c r="M15" s="169">
        <v>87.6</v>
      </c>
      <c r="N15" s="169">
        <v>492.9</v>
      </c>
      <c r="O15" s="169"/>
      <c r="P15" s="169" t="s">
        <v>161</v>
      </c>
      <c r="Q15" s="169">
        <v>6.1</v>
      </c>
      <c r="R15" s="169">
        <v>97.3</v>
      </c>
      <c r="S15" s="169"/>
      <c r="T15" s="169">
        <v>760.7</v>
      </c>
      <c r="U15" s="169">
        <v>304.60000000000002</v>
      </c>
      <c r="V15" s="169">
        <v>29.9</v>
      </c>
      <c r="W15" s="169">
        <v>50.8</v>
      </c>
      <c r="X15" s="169">
        <v>67.3</v>
      </c>
      <c r="Y15" s="169"/>
      <c r="Z15" s="169"/>
      <c r="AA15" s="169"/>
      <c r="AB15" s="169"/>
      <c r="AC15" s="169"/>
      <c r="AD15" s="169"/>
      <c r="AE15" s="168">
        <f t="shared" ref="AE15:AE81" si="1">IF(SUM(M15:AD15)=0,"",SUM(M15:AD15))</f>
        <v>1897.1999999999998</v>
      </c>
      <c r="AF15" s="168">
        <f t="shared" ref="AF15:AF33" si="2">IF(SUM(L15,AE15)=0,"",SUM(L15,AE15))</f>
        <v>-21.500000000000227</v>
      </c>
      <c r="AG15" s="171"/>
    </row>
    <row r="16" spans="1:43" s="5" customFormat="1" ht="15" customHeight="1" collapsed="1" x14ac:dyDescent="0.2">
      <c r="A16" s="167" t="s">
        <v>129</v>
      </c>
      <c r="B16" s="160" t="s">
        <v>161</v>
      </c>
      <c r="C16" s="161"/>
      <c r="D16" s="161">
        <v>0</v>
      </c>
      <c r="E16" s="161">
        <v>-814</v>
      </c>
      <c r="F16" s="74">
        <v>-177</v>
      </c>
      <c r="G16" s="32">
        <v>-4</v>
      </c>
      <c r="H16" s="32">
        <v>-2.7</v>
      </c>
      <c r="I16" s="32">
        <v>-107.3</v>
      </c>
      <c r="J16" s="32"/>
      <c r="K16" s="32"/>
      <c r="L16" s="214">
        <f t="shared" si="0"/>
        <v>-1105</v>
      </c>
      <c r="M16" s="161"/>
      <c r="N16" s="161"/>
      <c r="O16" s="161"/>
      <c r="P16" s="161"/>
      <c r="Q16" s="161"/>
      <c r="R16" s="161"/>
      <c r="S16" s="161"/>
      <c r="T16" s="161">
        <v>-178.3</v>
      </c>
      <c r="U16" s="161">
        <v>-45.4</v>
      </c>
      <c r="V16" s="161"/>
      <c r="W16" s="161"/>
      <c r="X16" s="161"/>
      <c r="Y16" s="161"/>
      <c r="Z16" s="161"/>
      <c r="AA16" s="161"/>
      <c r="AB16" s="161"/>
      <c r="AC16" s="161"/>
      <c r="AD16" s="161">
        <v>1043</v>
      </c>
      <c r="AE16" s="160">
        <f t="shared" si="1"/>
        <v>819.3</v>
      </c>
      <c r="AF16" s="160">
        <f t="shared" si="2"/>
        <v>-285.70000000000005</v>
      </c>
      <c r="AG16" s="171"/>
    </row>
    <row r="17" spans="1:33" s="26" customFormat="1" ht="15" hidden="1" customHeight="1" outlineLevel="1" x14ac:dyDescent="0.2">
      <c r="A17" s="137" t="s">
        <v>179</v>
      </c>
      <c r="B17" s="172" t="s">
        <v>161</v>
      </c>
      <c r="C17" s="141"/>
      <c r="D17" s="141">
        <v>0</v>
      </c>
      <c r="E17" s="141" t="s">
        <v>161</v>
      </c>
      <c r="F17" s="138" t="s">
        <v>161</v>
      </c>
      <c r="G17" s="139" t="s">
        <v>161</v>
      </c>
      <c r="H17" s="138" t="s">
        <v>161</v>
      </c>
      <c r="I17" s="138" t="s">
        <v>161</v>
      </c>
      <c r="J17" s="139"/>
      <c r="K17" s="138"/>
      <c r="L17" s="216" t="str">
        <f t="shared" si="0"/>
        <v/>
      </c>
      <c r="M17" s="141"/>
      <c r="N17" s="141"/>
      <c r="O17" s="141"/>
      <c r="P17" s="141"/>
      <c r="Q17" s="141"/>
      <c r="R17" s="141"/>
      <c r="S17" s="141"/>
      <c r="T17" s="141">
        <v>-178.3</v>
      </c>
      <c r="U17" s="141">
        <v>-45.4</v>
      </c>
      <c r="V17" s="141"/>
      <c r="W17" s="141"/>
      <c r="X17" s="141"/>
      <c r="Y17" s="141"/>
      <c r="Z17" s="141"/>
      <c r="AA17" s="141"/>
      <c r="AB17" s="141"/>
      <c r="AC17" s="141"/>
      <c r="AD17" s="141">
        <v>81</v>
      </c>
      <c r="AE17" s="172">
        <f>IF(SUM(M17:AD17)=0,"",SUM(M17:AD17))</f>
        <v>-142.70000000000002</v>
      </c>
      <c r="AF17" s="172">
        <f t="shared" si="2"/>
        <v>-142.70000000000002</v>
      </c>
      <c r="AG17" s="174"/>
    </row>
    <row r="18" spans="1:33" s="26" customFormat="1" ht="15" hidden="1" customHeight="1" outlineLevel="1" x14ac:dyDescent="0.2">
      <c r="A18" s="137" t="s">
        <v>180</v>
      </c>
      <c r="B18" s="172" t="s">
        <v>161</v>
      </c>
      <c r="C18" s="141"/>
      <c r="D18" s="141" t="s">
        <v>161</v>
      </c>
      <c r="E18" s="141" t="s">
        <v>161</v>
      </c>
      <c r="F18" s="138" t="s">
        <v>161</v>
      </c>
      <c r="G18" s="138" t="s">
        <v>161</v>
      </c>
      <c r="H18" s="138">
        <v>-2.7</v>
      </c>
      <c r="I18" s="138">
        <v>-107.3</v>
      </c>
      <c r="J18" s="138"/>
      <c r="K18" s="138"/>
      <c r="L18" s="216">
        <f t="shared" si="0"/>
        <v>-110</v>
      </c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>
        <v>70.099999999999994</v>
      </c>
      <c r="AE18" s="172">
        <f>IF(SUM(M18:AD18)=0,"",SUM(M18:AD18))</f>
        <v>70.099999999999994</v>
      </c>
      <c r="AF18" s="172">
        <f t="shared" si="2"/>
        <v>-39.900000000000006</v>
      </c>
      <c r="AG18" s="174"/>
    </row>
    <row r="19" spans="1:33" s="26" customFormat="1" ht="15" hidden="1" customHeight="1" outlineLevel="1" x14ac:dyDescent="0.2">
      <c r="A19" s="137" t="s">
        <v>181</v>
      </c>
      <c r="B19" s="172" t="s">
        <v>161</v>
      </c>
      <c r="C19" s="141"/>
      <c r="D19" s="141" t="s">
        <v>161</v>
      </c>
      <c r="E19" s="141">
        <v>-814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8"/>
      <c r="K19" s="138"/>
      <c r="L19" s="216">
        <f t="shared" si="0"/>
        <v>-814</v>
      </c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>
        <v>710.9</v>
      </c>
      <c r="AE19" s="172">
        <f>IF(SUM(M19:AD19)=0,"",SUM(M19:AD19))</f>
        <v>710.9</v>
      </c>
      <c r="AF19" s="172">
        <f t="shared" si="2"/>
        <v>-103.10000000000002</v>
      </c>
      <c r="AG19" s="174"/>
    </row>
    <row r="20" spans="1:33" s="26" customFormat="1" ht="15" hidden="1" customHeight="1" outlineLevel="1" x14ac:dyDescent="0.2">
      <c r="A20" s="137" t="s">
        <v>182</v>
      </c>
      <c r="B20" s="172" t="s">
        <v>161</v>
      </c>
      <c r="C20" s="141"/>
      <c r="D20" s="141" t="s">
        <v>161</v>
      </c>
      <c r="E20" s="141" t="s">
        <v>161</v>
      </c>
      <c r="F20" s="138">
        <v>-177</v>
      </c>
      <c r="G20" s="138" t="s">
        <v>161</v>
      </c>
      <c r="H20" s="138" t="s">
        <v>161</v>
      </c>
      <c r="I20" s="138" t="s">
        <v>161</v>
      </c>
      <c r="J20" s="138"/>
      <c r="K20" s="138"/>
      <c r="L20" s="216">
        <f t="shared" si="0"/>
        <v>-177</v>
      </c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>
        <v>177</v>
      </c>
      <c r="AE20" s="172">
        <f>IF(SUM(M20:AD20)=0,"",SUM(M20:AD20))</f>
        <v>177</v>
      </c>
      <c r="AF20" s="172" t="str">
        <f t="shared" si="2"/>
        <v/>
      </c>
      <c r="AG20" s="174"/>
    </row>
    <row r="21" spans="1:33" s="26" customFormat="1" ht="15" hidden="1" customHeight="1" outlineLevel="1" x14ac:dyDescent="0.2">
      <c r="A21" s="137" t="s">
        <v>183</v>
      </c>
      <c r="B21" s="172" t="s">
        <v>161</v>
      </c>
      <c r="C21" s="141"/>
      <c r="D21" s="141" t="s">
        <v>161</v>
      </c>
      <c r="E21" s="141" t="s">
        <v>161</v>
      </c>
      <c r="F21" s="138" t="s">
        <v>161</v>
      </c>
      <c r="G21" s="138">
        <v>-4</v>
      </c>
      <c r="H21" s="138" t="s">
        <v>161</v>
      </c>
      <c r="I21" s="138" t="s">
        <v>161</v>
      </c>
      <c r="J21" s="138"/>
      <c r="K21" s="138"/>
      <c r="L21" s="216">
        <f t="shared" si="0"/>
        <v>-4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>
        <v>4</v>
      </c>
      <c r="AE21" s="172">
        <f>IF(SUM(M21:AD21)=0,"",SUM(M21:AD21))</f>
        <v>4</v>
      </c>
      <c r="AF21" s="172" t="str">
        <f t="shared" si="2"/>
        <v/>
      </c>
      <c r="AG21" s="174"/>
    </row>
    <row r="22" spans="1:33" s="5" customFormat="1" ht="15" customHeight="1" collapsed="1" x14ac:dyDescent="0.2">
      <c r="A22" s="167" t="s">
        <v>82</v>
      </c>
      <c r="B22" s="160" t="s">
        <v>161</v>
      </c>
      <c r="C22" s="161"/>
      <c r="D22" s="161" t="s">
        <v>161</v>
      </c>
      <c r="E22" s="161" t="s">
        <v>161</v>
      </c>
      <c r="F22" s="32">
        <v>-0.6</v>
      </c>
      <c r="G22" s="32">
        <v>-0.2</v>
      </c>
      <c r="H22" s="32">
        <v>-2.1</v>
      </c>
      <c r="I22" s="32">
        <v>-176.5</v>
      </c>
      <c r="J22" s="32"/>
      <c r="K22" s="32"/>
      <c r="L22" s="214">
        <f t="shared" si="0"/>
        <v>-179.4</v>
      </c>
      <c r="M22" s="161"/>
      <c r="N22" s="161"/>
      <c r="O22" s="161"/>
      <c r="P22" s="161"/>
      <c r="Q22" s="161"/>
      <c r="R22" s="161"/>
      <c r="S22" s="161"/>
      <c r="T22" s="161">
        <v>-0.6</v>
      </c>
      <c r="U22" s="161">
        <v>-2.1</v>
      </c>
      <c r="V22" s="161"/>
      <c r="W22" s="161"/>
      <c r="X22" s="161"/>
      <c r="Y22" s="161"/>
      <c r="Z22" s="161"/>
      <c r="AA22" s="161">
        <v>0</v>
      </c>
      <c r="AB22" s="161"/>
      <c r="AC22" s="161"/>
      <c r="AD22" s="161">
        <v>137.9</v>
      </c>
      <c r="AE22" s="160">
        <f t="shared" si="1"/>
        <v>135.20000000000002</v>
      </c>
      <c r="AF22" s="160">
        <f t="shared" si="2"/>
        <v>-44.199999999999989</v>
      </c>
      <c r="AG22" s="171"/>
    </row>
    <row r="23" spans="1:33" s="26" customFormat="1" ht="15" hidden="1" customHeight="1" outlineLevel="1" x14ac:dyDescent="0.2">
      <c r="A23" s="137" t="s">
        <v>179</v>
      </c>
      <c r="B23" s="172" t="s">
        <v>161</v>
      </c>
      <c r="C23" s="141"/>
      <c r="D23" s="141" t="s">
        <v>161</v>
      </c>
      <c r="E23" s="141" t="s">
        <v>161</v>
      </c>
      <c r="F23" s="138" t="s">
        <v>161</v>
      </c>
      <c r="G23" s="139" t="s">
        <v>161</v>
      </c>
      <c r="H23" s="138" t="s">
        <v>161</v>
      </c>
      <c r="I23" s="138" t="s">
        <v>161</v>
      </c>
      <c r="J23" s="139"/>
      <c r="K23" s="138"/>
      <c r="L23" s="216" t="str">
        <f t="shared" si="0"/>
        <v/>
      </c>
      <c r="M23" s="141"/>
      <c r="N23" s="141"/>
      <c r="O23" s="141"/>
      <c r="P23" s="141"/>
      <c r="Q23" s="141"/>
      <c r="R23" s="141"/>
      <c r="S23" s="141"/>
      <c r="T23" s="141">
        <v>-0.6</v>
      </c>
      <c r="U23" s="141">
        <v>-2.1</v>
      </c>
      <c r="V23" s="141"/>
      <c r="W23" s="141"/>
      <c r="X23" s="141"/>
      <c r="Y23" s="141"/>
      <c r="Z23" s="141"/>
      <c r="AA23" s="141">
        <v>0</v>
      </c>
      <c r="AB23" s="141"/>
      <c r="AC23" s="141"/>
      <c r="AD23" s="141">
        <v>1.8</v>
      </c>
      <c r="AE23" s="172">
        <f>IF(SUM(M23:AD23)=0,"",SUM(M23:AD23))</f>
        <v>-0.90000000000000013</v>
      </c>
      <c r="AF23" s="172">
        <f t="shared" si="2"/>
        <v>-0.90000000000000013</v>
      </c>
      <c r="AG23" s="174"/>
    </row>
    <row r="24" spans="1:33" s="26" customFormat="1" ht="15" hidden="1" customHeight="1" outlineLevel="1" x14ac:dyDescent="0.2">
      <c r="A24" s="137" t="s">
        <v>180</v>
      </c>
      <c r="B24" s="172" t="s">
        <v>161</v>
      </c>
      <c r="C24" s="141"/>
      <c r="D24" s="141" t="s">
        <v>161</v>
      </c>
      <c r="E24" s="141" t="s">
        <v>161</v>
      </c>
      <c r="F24" s="138" t="s">
        <v>161</v>
      </c>
      <c r="G24" s="138" t="s">
        <v>161</v>
      </c>
      <c r="H24" s="138">
        <v>-2.1</v>
      </c>
      <c r="I24" s="138">
        <v>-176.5</v>
      </c>
      <c r="J24" s="138"/>
      <c r="K24" s="138"/>
      <c r="L24" s="216">
        <f t="shared" si="0"/>
        <v>-178.6</v>
      </c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>
        <v>135.30000000000001</v>
      </c>
      <c r="AE24" s="172">
        <f>IF(SUM(M24:AD24)=0,"",SUM(M24:AD24))</f>
        <v>135.30000000000001</v>
      </c>
      <c r="AF24" s="172">
        <f t="shared" si="2"/>
        <v>-43.299999999999983</v>
      </c>
      <c r="AG24" s="174"/>
    </row>
    <row r="25" spans="1:33" s="26" customFormat="1" ht="15" hidden="1" customHeight="1" outlineLevel="1" x14ac:dyDescent="0.2">
      <c r="A25" s="137" t="s">
        <v>181</v>
      </c>
      <c r="B25" s="172" t="s">
        <v>161</v>
      </c>
      <c r="C25" s="141"/>
      <c r="D25" s="141" t="s">
        <v>161</v>
      </c>
      <c r="E25" s="141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8"/>
      <c r="K25" s="138"/>
      <c r="L25" s="216" t="str">
        <f t="shared" si="0"/>
        <v/>
      </c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 t="s">
        <v>161</v>
      </c>
      <c r="AE25" s="172" t="str">
        <f>IF(SUM(M25:AD25)=0,"",SUM(M25:AD25))</f>
        <v/>
      </c>
      <c r="AF25" s="172" t="str">
        <f t="shared" si="2"/>
        <v/>
      </c>
      <c r="AG25" s="174"/>
    </row>
    <row r="26" spans="1:33" s="26" customFormat="1" ht="15" hidden="1" customHeight="1" outlineLevel="1" x14ac:dyDescent="0.2">
      <c r="A26" s="137" t="s">
        <v>182</v>
      </c>
      <c r="B26" s="172" t="s">
        <v>161</v>
      </c>
      <c r="C26" s="141"/>
      <c r="D26" s="141" t="s">
        <v>161</v>
      </c>
      <c r="E26" s="141" t="s">
        <v>161</v>
      </c>
      <c r="F26" s="138">
        <v>-0.6</v>
      </c>
      <c r="G26" s="138" t="s">
        <v>161</v>
      </c>
      <c r="H26" s="138" t="s">
        <v>161</v>
      </c>
      <c r="I26" s="138" t="s">
        <v>161</v>
      </c>
      <c r="J26" s="138"/>
      <c r="K26" s="138"/>
      <c r="L26" s="216">
        <f t="shared" si="0"/>
        <v>-0.6</v>
      </c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>
        <v>0.6</v>
      </c>
      <c r="AE26" s="172">
        <f>IF(SUM(M26:AD26)=0,"",SUM(M26:AD26))</f>
        <v>0.6</v>
      </c>
      <c r="AF26" s="172" t="str">
        <f t="shared" si="2"/>
        <v/>
      </c>
      <c r="AG26" s="174"/>
    </row>
    <row r="27" spans="1:33" s="26" customFormat="1" ht="15" hidden="1" customHeight="1" outlineLevel="1" x14ac:dyDescent="0.2">
      <c r="A27" s="137" t="s">
        <v>183</v>
      </c>
      <c r="B27" s="172" t="s">
        <v>161</v>
      </c>
      <c r="C27" s="141"/>
      <c r="D27" s="141" t="s">
        <v>161</v>
      </c>
      <c r="E27" s="141" t="s">
        <v>161</v>
      </c>
      <c r="F27" s="138" t="s">
        <v>161</v>
      </c>
      <c r="G27" s="138">
        <v>-0.2</v>
      </c>
      <c r="H27" s="138" t="s">
        <v>161</v>
      </c>
      <c r="I27" s="138" t="s">
        <v>161</v>
      </c>
      <c r="J27" s="138"/>
      <c r="K27" s="138"/>
      <c r="L27" s="216">
        <f t="shared" si="0"/>
        <v>-0.2</v>
      </c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>
        <v>0.2</v>
      </c>
      <c r="AE27" s="172">
        <f>IF(SUM(M27:AD27)=0,"",SUM(M27:AD27))</f>
        <v>0.2</v>
      </c>
      <c r="AF27" s="172" t="str">
        <f t="shared" si="2"/>
        <v/>
      </c>
      <c r="AG27" s="174"/>
    </row>
    <row r="28" spans="1:33" s="5" customFormat="1" ht="15" customHeight="1" x14ac:dyDescent="0.2">
      <c r="A28" s="167" t="s">
        <v>51</v>
      </c>
      <c r="B28" s="160" t="s">
        <v>161</v>
      </c>
      <c r="C28" s="161"/>
      <c r="D28" s="161" t="s">
        <v>161</v>
      </c>
      <c r="E28" s="161" t="s">
        <v>161</v>
      </c>
      <c r="F28" s="32" t="s">
        <v>161</v>
      </c>
      <c r="G28" s="32" t="s">
        <v>161</v>
      </c>
      <c r="H28" s="32" t="s">
        <v>161</v>
      </c>
      <c r="I28" s="32" t="s">
        <v>161</v>
      </c>
      <c r="J28" s="32">
        <v>-36.200000000000003</v>
      </c>
      <c r="K28" s="32"/>
      <c r="L28" s="214">
        <f t="shared" si="0"/>
        <v>-36.200000000000003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>
        <v>36.200000000000003</v>
      </c>
      <c r="AA28" s="161"/>
      <c r="AB28" s="161"/>
      <c r="AC28" s="161"/>
      <c r="AD28" s="161" t="s">
        <v>161</v>
      </c>
      <c r="AE28" s="160">
        <f t="shared" si="1"/>
        <v>36.200000000000003</v>
      </c>
      <c r="AF28" s="160" t="str">
        <f t="shared" si="2"/>
        <v/>
      </c>
      <c r="AG28" s="171"/>
    </row>
    <row r="29" spans="1:33" s="5" customFormat="1" ht="15" customHeight="1" x14ac:dyDescent="0.2">
      <c r="A29" s="167" t="s">
        <v>177</v>
      </c>
      <c r="B29" s="160" t="s">
        <v>161</v>
      </c>
      <c r="C29" s="161"/>
      <c r="D29" s="161" t="s">
        <v>161</v>
      </c>
      <c r="E29" s="161" t="s">
        <v>161</v>
      </c>
      <c r="F29" s="32" t="s">
        <v>161</v>
      </c>
      <c r="G29" s="32" t="s">
        <v>161</v>
      </c>
      <c r="H29" s="32" t="s">
        <v>161</v>
      </c>
      <c r="I29" s="32" t="s">
        <v>161</v>
      </c>
      <c r="J29" s="32">
        <v>-47.8</v>
      </c>
      <c r="K29" s="32"/>
      <c r="L29" s="214">
        <f t="shared" si="0"/>
        <v>-47.8</v>
      </c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>
        <v>47.8</v>
      </c>
      <c r="AB29" s="161"/>
      <c r="AC29" s="161"/>
      <c r="AD29" s="161" t="s">
        <v>161</v>
      </c>
      <c r="AE29" s="160">
        <f t="shared" si="1"/>
        <v>47.8</v>
      </c>
      <c r="AF29" s="160" t="str">
        <f t="shared" si="2"/>
        <v/>
      </c>
      <c r="AG29" s="171"/>
    </row>
    <row r="30" spans="1:33" s="5" customFormat="1" ht="15" hidden="1" customHeight="1" x14ac:dyDescent="0.2">
      <c r="A30" s="167" t="s">
        <v>12</v>
      </c>
      <c r="B30" s="160" t="s">
        <v>161</v>
      </c>
      <c r="C30" s="161"/>
      <c r="D30" s="161" t="s">
        <v>161</v>
      </c>
      <c r="E30" s="161" t="s">
        <v>161</v>
      </c>
      <c r="F30" s="32" t="s">
        <v>161</v>
      </c>
      <c r="G30" s="32" t="s">
        <v>161</v>
      </c>
      <c r="H30" s="32" t="s">
        <v>161</v>
      </c>
      <c r="I30" s="32" t="s">
        <v>161</v>
      </c>
      <c r="J30" s="32"/>
      <c r="K30" s="32"/>
      <c r="L30" s="214" t="str">
        <f t="shared" ref="L30:L32" si="3">IF(SUM(B30,C30,D30,E30,F30,G30,H30,I30,J30,K30)=0,"",SUM(B30,C30,D30,E30,F30,G30,H30,I30,J30,K30))</f>
        <v/>
      </c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 t="s">
        <v>161</v>
      </c>
      <c r="AE30" s="160" t="str">
        <f t="shared" si="1"/>
        <v/>
      </c>
      <c r="AF30" s="160" t="str">
        <f t="shared" si="2"/>
        <v/>
      </c>
      <c r="AG30" s="171"/>
    </row>
    <row r="31" spans="1:33" s="5" customFormat="1" ht="15" hidden="1" customHeight="1" x14ac:dyDescent="0.2">
      <c r="A31" s="167" t="s">
        <v>13</v>
      </c>
      <c r="B31" s="160" t="s">
        <v>161</v>
      </c>
      <c r="C31" s="161"/>
      <c r="D31" s="161" t="s">
        <v>161</v>
      </c>
      <c r="E31" s="161" t="s">
        <v>161</v>
      </c>
      <c r="F31" s="32" t="s">
        <v>161</v>
      </c>
      <c r="G31" s="32" t="s">
        <v>161</v>
      </c>
      <c r="H31" s="32" t="s">
        <v>161</v>
      </c>
      <c r="I31" s="32" t="s">
        <v>161</v>
      </c>
      <c r="J31" s="32"/>
      <c r="K31" s="32"/>
      <c r="L31" s="214" t="str">
        <f t="shared" si="3"/>
        <v/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 t="s">
        <v>161</v>
      </c>
      <c r="AE31" s="160" t="str">
        <f t="shared" si="1"/>
        <v/>
      </c>
      <c r="AF31" s="160" t="str">
        <f t="shared" si="2"/>
        <v/>
      </c>
      <c r="AG31" s="171"/>
    </row>
    <row r="32" spans="1:33" s="5" customFormat="1" ht="15" hidden="1" customHeight="1" x14ac:dyDescent="0.2">
      <c r="A32" s="167" t="s">
        <v>14</v>
      </c>
      <c r="B32" s="160" t="s">
        <v>161</v>
      </c>
      <c r="C32" s="161"/>
      <c r="D32" s="161" t="s">
        <v>161</v>
      </c>
      <c r="E32" s="161" t="s">
        <v>161</v>
      </c>
      <c r="F32" s="32" t="s">
        <v>161</v>
      </c>
      <c r="G32" s="32" t="s">
        <v>161</v>
      </c>
      <c r="H32" s="32" t="s">
        <v>161</v>
      </c>
      <c r="I32" s="32" t="s">
        <v>161</v>
      </c>
      <c r="J32" s="32"/>
      <c r="K32" s="32"/>
      <c r="L32" s="214" t="str">
        <f t="shared" si="3"/>
        <v/>
      </c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 t="s">
        <v>161</v>
      </c>
      <c r="AE32" s="160" t="str">
        <f t="shared" si="1"/>
        <v/>
      </c>
      <c r="AF32" s="160" t="str">
        <f t="shared" si="2"/>
        <v/>
      </c>
      <c r="AG32" s="171"/>
    </row>
    <row r="33" spans="1:33" s="5" customFormat="1" ht="15" customHeight="1" x14ac:dyDescent="0.2">
      <c r="A33" s="167" t="s">
        <v>130</v>
      </c>
      <c r="B33" s="160">
        <v>-1918.7</v>
      </c>
      <c r="C33" s="161"/>
      <c r="D33" s="161">
        <v>0</v>
      </c>
      <c r="E33" s="161">
        <v>-814</v>
      </c>
      <c r="F33" s="32">
        <v>-177.6</v>
      </c>
      <c r="G33" s="32">
        <v>-4.2</v>
      </c>
      <c r="H33" s="32">
        <v>-4.8000000000000007</v>
      </c>
      <c r="I33" s="32">
        <v>-283.8</v>
      </c>
      <c r="J33" s="32">
        <v>-84</v>
      </c>
      <c r="K33" s="32"/>
      <c r="L33" s="215">
        <f t="shared" ref="L33" si="4">IF(SUM(B33:K33)=0,"",SUM(B33:K33))</f>
        <v>-3287.1</v>
      </c>
      <c r="M33" s="161">
        <v>87.6</v>
      </c>
      <c r="N33" s="161">
        <v>492.9</v>
      </c>
      <c r="O33" s="161"/>
      <c r="P33" s="161" t="s">
        <v>161</v>
      </c>
      <c r="Q33" s="161">
        <v>6.1</v>
      </c>
      <c r="R33" s="161">
        <v>97.3</v>
      </c>
      <c r="S33" s="161"/>
      <c r="T33" s="161">
        <v>581.80000000000007</v>
      </c>
      <c r="U33" s="161">
        <v>257.10000000000002</v>
      </c>
      <c r="V33" s="161">
        <v>29.9</v>
      </c>
      <c r="W33" s="161">
        <v>50.8</v>
      </c>
      <c r="X33" s="161">
        <v>67.3</v>
      </c>
      <c r="Y33" s="161"/>
      <c r="Z33" s="161">
        <v>36.200000000000003</v>
      </c>
      <c r="AA33" s="161">
        <v>47.8</v>
      </c>
      <c r="AB33" s="161"/>
      <c r="AC33" s="161"/>
      <c r="AD33" s="161">
        <v>1180.9000000000001</v>
      </c>
      <c r="AE33" s="160">
        <f t="shared" si="1"/>
        <v>2935.7000000000003</v>
      </c>
      <c r="AF33" s="160">
        <f t="shared" si="2"/>
        <v>-351.39999999999964</v>
      </c>
      <c r="AG33" s="171"/>
    </row>
    <row r="34" spans="1:33" s="5" customFormat="1" ht="15" customHeight="1" x14ac:dyDescent="0.2">
      <c r="A34" s="159" t="s">
        <v>3</v>
      </c>
      <c r="B34" s="175"/>
      <c r="C34" s="176"/>
      <c r="D34" s="176"/>
      <c r="E34" s="176"/>
      <c r="F34" s="17"/>
      <c r="G34" s="17"/>
      <c r="H34" s="17"/>
      <c r="I34" s="17"/>
      <c r="J34" s="17"/>
      <c r="K34" s="17"/>
      <c r="L34" s="24"/>
      <c r="M34" s="169">
        <v>87.6</v>
      </c>
      <c r="N34" s="169">
        <v>492.9</v>
      </c>
      <c r="O34" s="169"/>
      <c r="P34" s="169" t="s">
        <v>161</v>
      </c>
      <c r="Q34" s="169">
        <v>6.1</v>
      </c>
      <c r="R34" s="169">
        <v>97.3</v>
      </c>
      <c r="S34" s="169"/>
      <c r="T34" s="169">
        <v>760.7</v>
      </c>
      <c r="U34" s="169">
        <v>304.60000000000002</v>
      </c>
      <c r="V34" s="169">
        <v>29.9</v>
      </c>
      <c r="W34" s="169">
        <v>50.8</v>
      </c>
      <c r="X34" s="169">
        <v>67.3</v>
      </c>
      <c r="Y34" s="169"/>
      <c r="Z34" s="169">
        <v>36.200000000000003</v>
      </c>
      <c r="AA34" s="169">
        <v>47.8</v>
      </c>
      <c r="AB34" s="169"/>
      <c r="AC34" s="169"/>
      <c r="AD34" s="169">
        <v>1180.9000000000001</v>
      </c>
      <c r="AE34" s="168">
        <f t="shared" si="1"/>
        <v>3162.1</v>
      </c>
      <c r="AF34" s="175"/>
      <c r="AG34" s="165"/>
    </row>
    <row r="35" spans="1:33" s="5" customFormat="1" ht="15" customHeight="1" x14ac:dyDescent="0.2">
      <c r="A35" s="167" t="s">
        <v>4</v>
      </c>
      <c r="B35" s="163"/>
      <c r="C35" s="164"/>
      <c r="D35" s="164"/>
      <c r="E35" s="164"/>
      <c r="F35" s="19"/>
      <c r="G35" s="19"/>
      <c r="H35" s="19"/>
      <c r="I35" s="19"/>
      <c r="J35" s="19"/>
      <c r="K35" s="19"/>
      <c r="L35" s="20"/>
      <c r="M35" s="161">
        <v>43.7</v>
      </c>
      <c r="N35" s="161">
        <v>55.9</v>
      </c>
      <c r="O35" s="161"/>
      <c r="P35" s="161">
        <v>3</v>
      </c>
      <c r="Q35" s="161" t="s">
        <v>161</v>
      </c>
      <c r="R35" s="161" t="s">
        <v>161</v>
      </c>
      <c r="S35" s="161"/>
      <c r="T35" s="161">
        <v>254</v>
      </c>
      <c r="U35" s="161">
        <v>8.1</v>
      </c>
      <c r="V35" s="161">
        <v>53.2</v>
      </c>
      <c r="W35" s="161">
        <v>24.5</v>
      </c>
      <c r="X35" s="161"/>
      <c r="Y35" s="161"/>
      <c r="Z35" s="161" t="s">
        <v>161</v>
      </c>
      <c r="AA35" s="161" t="s">
        <v>161</v>
      </c>
      <c r="AB35" s="161">
        <v>0.1</v>
      </c>
      <c r="AC35" s="161">
        <v>1.5</v>
      </c>
      <c r="AD35" s="161">
        <v>0.2</v>
      </c>
      <c r="AE35" s="160">
        <f t="shared" si="1"/>
        <v>444.20000000000005</v>
      </c>
      <c r="AF35" s="163"/>
      <c r="AG35" s="165"/>
    </row>
    <row r="36" spans="1:33" s="5" customFormat="1" ht="15" customHeight="1" x14ac:dyDescent="0.2">
      <c r="A36" s="167" t="s">
        <v>5</v>
      </c>
      <c r="B36" s="163"/>
      <c r="C36" s="164"/>
      <c r="D36" s="164"/>
      <c r="E36" s="164"/>
      <c r="F36" s="19"/>
      <c r="G36" s="19"/>
      <c r="H36" s="19"/>
      <c r="I36" s="19"/>
      <c r="J36" s="19"/>
      <c r="K36" s="19"/>
      <c r="L36" s="20"/>
      <c r="M36" s="161" t="s">
        <v>161</v>
      </c>
      <c r="N36" s="161" t="s">
        <v>161</v>
      </c>
      <c r="O36" s="161"/>
      <c r="P36" s="161" t="s">
        <v>161</v>
      </c>
      <c r="Q36" s="161" t="s">
        <v>161</v>
      </c>
      <c r="R36" s="161" t="s">
        <v>161</v>
      </c>
      <c r="S36" s="161"/>
      <c r="T36" s="161" t="s">
        <v>161</v>
      </c>
      <c r="U36" s="161" t="s">
        <v>161</v>
      </c>
      <c r="V36" s="161" t="s">
        <v>161</v>
      </c>
      <c r="W36" s="161">
        <v>-0.2</v>
      </c>
      <c r="X36" s="161"/>
      <c r="Y36" s="161"/>
      <c r="Z36" s="161">
        <v>-0.1</v>
      </c>
      <c r="AA36" s="161">
        <v>-0.1</v>
      </c>
      <c r="AB36" s="161" t="s">
        <v>161</v>
      </c>
      <c r="AC36" s="161" t="s">
        <v>161</v>
      </c>
      <c r="AD36" s="161">
        <v>-113.6</v>
      </c>
      <c r="AE36" s="160">
        <f t="shared" si="1"/>
        <v>-114</v>
      </c>
      <c r="AF36" s="163"/>
      <c r="AG36" s="165"/>
    </row>
    <row r="37" spans="1:33" s="5" customFormat="1" ht="15" customHeight="1" x14ac:dyDescent="0.2">
      <c r="A37" s="167" t="s">
        <v>176</v>
      </c>
      <c r="B37" s="163"/>
      <c r="C37" s="164"/>
      <c r="D37" s="164"/>
      <c r="E37" s="164"/>
      <c r="F37" s="19"/>
      <c r="G37" s="19"/>
      <c r="H37" s="19"/>
      <c r="I37" s="19"/>
      <c r="J37" s="19"/>
      <c r="K37" s="19"/>
      <c r="L37" s="20"/>
      <c r="M37" s="161" t="s">
        <v>161</v>
      </c>
      <c r="N37" s="161"/>
      <c r="O37" s="161"/>
      <c r="P37" s="161">
        <v>-0.1</v>
      </c>
      <c r="Q37" s="161" t="s">
        <v>161</v>
      </c>
      <c r="R37" s="161">
        <v>-95.3</v>
      </c>
      <c r="S37" s="161"/>
      <c r="T37" s="161">
        <v>-95.3</v>
      </c>
      <c r="U37" s="161">
        <v>-81.3</v>
      </c>
      <c r="V37" s="161" t="s">
        <v>161</v>
      </c>
      <c r="W37" s="161" t="s">
        <v>161</v>
      </c>
      <c r="X37" s="161"/>
      <c r="Y37" s="161"/>
      <c r="Z37" s="161" t="s">
        <v>161</v>
      </c>
      <c r="AA37" s="161" t="s">
        <v>161</v>
      </c>
      <c r="AB37" s="161" t="s">
        <v>161</v>
      </c>
      <c r="AC37" s="161" t="s">
        <v>161</v>
      </c>
      <c r="AD37" s="161"/>
      <c r="AE37" s="160">
        <f t="shared" si="1"/>
        <v>-272</v>
      </c>
      <c r="AF37" s="163"/>
      <c r="AG37" s="165"/>
    </row>
    <row r="38" spans="1:33" s="5" customFormat="1" ht="15" customHeight="1" x14ac:dyDescent="0.2">
      <c r="A38" s="167" t="s">
        <v>6</v>
      </c>
      <c r="B38" s="163"/>
      <c r="C38" s="164"/>
      <c r="D38" s="164"/>
      <c r="E38" s="164"/>
      <c r="F38" s="19"/>
      <c r="G38" s="19"/>
      <c r="H38" s="19"/>
      <c r="I38" s="19"/>
      <c r="J38" s="19"/>
      <c r="K38" s="19"/>
      <c r="L38" s="20"/>
      <c r="M38" s="161">
        <v>-1</v>
      </c>
      <c r="N38" s="161">
        <v>-0.2</v>
      </c>
      <c r="O38" s="161"/>
      <c r="P38" s="161">
        <v>-0.1</v>
      </c>
      <c r="Q38" s="161">
        <v>-0.2</v>
      </c>
      <c r="R38" s="161">
        <v>-0.3</v>
      </c>
      <c r="S38" s="161"/>
      <c r="T38" s="161">
        <v>-4.0999999999999996</v>
      </c>
      <c r="U38" s="161">
        <v>-7</v>
      </c>
      <c r="V38" s="161" t="s">
        <v>161</v>
      </c>
      <c r="W38" s="161">
        <v>-0.2</v>
      </c>
      <c r="X38" s="161" t="s">
        <v>161</v>
      </c>
      <c r="Y38" s="161"/>
      <c r="Z38" s="161">
        <v>-0.6</v>
      </c>
      <c r="AA38" s="161" t="s">
        <v>161</v>
      </c>
      <c r="AB38" s="161" t="s">
        <v>161</v>
      </c>
      <c r="AC38" s="161" t="s">
        <v>161</v>
      </c>
      <c r="AD38" s="161">
        <v>-128.1</v>
      </c>
      <c r="AE38" s="160">
        <f t="shared" si="1"/>
        <v>-141.79999999999998</v>
      </c>
      <c r="AF38" s="163"/>
      <c r="AG38" s="165"/>
    </row>
    <row r="39" spans="1:33" s="5" customFormat="1" ht="15" customHeight="1" x14ac:dyDescent="0.2">
      <c r="A39" s="167" t="s">
        <v>7</v>
      </c>
      <c r="B39" s="163"/>
      <c r="C39" s="164"/>
      <c r="D39" s="164"/>
      <c r="E39" s="164"/>
      <c r="F39" s="19"/>
      <c r="G39" s="19"/>
      <c r="H39" s="19"/>
      <c r="I39" s="19"/>
      <c r="J39" s="19"/>
      <c r="K39" s="19"/>
      <c r="L39" s="20"/>
      <c r="M39" s="161">
        <v>0.5</v>
      </c>
      <c r="N39" s="161">
        <v>9.4</v>
      </c>
      <c r="O39" s="161"/>
      <c r="P39" s="161">
        <v>-0.4</v>
      </c>
      <c r="Q39" s="161">
        <v>0.2</v>
      </c>
      <c r="R39" s="161">
        <v>0.9</v>
      </c>
      <c r="S39" s="161"/>
      <c r="T39" s="161">
        <v>17.3</v>
      </c>
      <c r="U39" s="161">
        <v>36.9</v>
      </c>
      <c r="V39" s="161">
        <v>-5.6</v>
      </c>
      <c r="W39" s="161">
        <v>0.4</v>
      </c>
      <c r="X39" s="161"/>
      <c r="Y39" s="161"/>
      <c r="Z39" s="161">
        <v>-4.5999999999999996</v>
      </c>
      <c r="AA39" s="161">
        <v>0</v>
      </c>
      <c r="AB39" s="161" t="s">
        <v>161</v>
      </c>
      <c r="AC39" s="161" t="s">
        <v>161</v>
      </c>
      <c r="AD39" s="161"/>
      <c r="AE39" s="160">
        <f t="shared" si="1"/>
        <v>54.999999999999993</v>
      </c>
      <c r="AF39" s="163"/>
      <c r="AG39" s="165"/>
    </row>
    <row r="40" spans="1:33" s="5" customFormat="1" ht="15" customHeight="1" x14ac:dyDescent="0.2">
      <c r="A40" s="167" t="s">
        <v>8</v>
      </c>
      <c r="B40" s="163"/>
      <c r="C40" s="164"/>
      <c r="D40" s="164"/>
      <c r="E40" s="164"/>
      <c r="F40" s="19"/>
      <c r="G40" s="19"/>
      <c r="H40" s="19"/>
      <c r="I40" s="19"/>
      <c r="J40" s="19"/>
      <c r="K40" s="19"/>
      <c r="L40" s="20"/>
      <c r="M40" s="161" t="s">
        <v>161</v>
      </c>
      <c r="N40" s="161"/>
      <c r="O40" s="161"/>
      <c r="P40" s="161" t="s">
        <v>161</v>
      </c>
      <c r="Q40" s="161" t="s">
        <v>161</v>
      </c>
      <c r="R40" s="161" t="s">
        <v>161</v>
      </c>
      <c r="S40" s="161"/>
      <c r="T40" s="161" t="s">
        <v>161</v>
      </c>
      <c r="U40" s="161" t="s">
        <v>161</v>
      </c>
      <c r="V40" s="161" t="s">
        <v>161</v>
      </c>
      <c r="W40" s="161" t="s">
        <v>161</v>
      </c>
      <c r="X40" s="161">
        <v>-4.0999999999999996</v>
      </c>
      <c r="Y40" s="161"/>
      <c r="Z40" s="161" t="s">
        <v>161</v>
      </c>
      <c r="AA40" s="161" t="s">
        <v>161</v>
      </c>
      <c r="AB40" s="161" t="s">
        <v>161</v>
      </c>
      <c r="AC40" s="161" t="s">
        <v>161</v>
      </c>
      <c r="AD40" s="161"/>
      <c r="AE40" s="160">
        <f t="shared" si="1"/>
        <v>-4.0999999999999996</v>
      </c>
      <c r="AF40" s="163"/>
      <c r="AG40" s="165"/>
    </row>
    <row r="41" spans="1:33" s="5" customFormat="1" ht="15" customHeight="1" x14ac:dyDescent="0.2">
      <c r="A41" s="167" t="s">
        <v>9</v>
      </c>
      <c r="B41" s="163"/>
      <c r="C41" s="164"/>
      <c r="D41" s="164"/>
      <c r="E41" s="164"/>
      <c r="F41" s="19"/>
      <c r="G41" s="19"/>
      <c r="H41" s="19"/>
      <c r="I41" s="19"/>
      <c r="J41" s="19"/>
      <c r="K41" s="19"/>
      <c r="L41" s="20"/>
      <c r="M41" s="161">
        <v>0.1</v>
      </c>
      <c r="N41" s="161">
        <v>0.2</v>
      </c>
      <c r="O41" s="161"/>
      <c r="P41" s="161">
        <v>0.1</v>
      </c>
      <c r="Q41" s="161" t="s">
        <v>161</v>
      </c>
      <c r="R41" s="161">
        <v>0.1</v>
      </c>
      <c r="S41" s="161"/>
      <c r="T41" s="161">
        <v>0.1</v>
      </c>
      <c r="U41" s="161" t="s">
        <v>161</v>
      </c>
      <c r="V41" s="161" t="s">
        <v>161</v>
      </c>
      <c r="W41" s="161" t="s">
        <v>161</v>
      </c>
      <c r="X41" s="161"/>
      <c r="Y41" s="161"/>
      <c r="Z41" s="161">
        <v>0.1</v>
      </c>
      <c r="AA41" s="161">
        <v>0.1</v>
      </c>
      <c r="AB41" s="161" t="s">
        <v>161</v>
      </c>
      <c r="AC41" s="161" t="s">
        <v>161</v>
      </c>
      <c r="AD41" s="161">
        <v>-0.1</v>
      </c>
      <c r="AE41" s="160">
        <f t="shared" si="1"/>
        <v>0.7</v>
      </c>
      <c r="AF41" s="163"/>
      <c r="AG41" s="165"/>
    </row>
    <row r="42" spans="1:33" s="5" customFormat="1" ht="15" customHeight="1" x14ac:dyDescent="0.2">
      <c r="A42" s="167" t="s">
        <v>10</v>
      </c>
      <c r="B42" s="163"/>
      <c r="C42" s="164"/>
      <c r="D42" s="164"/>
      <c r="E42" s="164"/>
      <c r="F42" s="19"/>
      <c r="G42" s="19"/>
      <c r="H42" s="19"/>
      <c r="I42" s="19"/>
      <c r="J42" s="81"/>
      <c r="K42" s="19"/>
      <c r="L42" s="20"/>
      <c r="M42" s="161">
        <v>130.9</v>
      </c>
      <c r="N42" s="161">
        <v>558.19999999999993</v>
      </c>
      <c r="O42" s="161"/>
      <c r="P42" s="161">
        <v>2.5</v>
      </c>
      <c r="Q42" s="161">
        <v>6.1</v>
      </c>
      <c r="R42" s="161">
        <v>2.7</v>
      </c>
      <c r="S42" s="161"/>
      <c r="T42" s="161">
        <v>932.7</v>
      </c>
      <c r="U42" s="161">
        <v>261.3</v>
      </c>
      <c r="V42" s="161">
        <v>77.5</v>
      </c>
      <c r="W42" s="161">
        <v>75.3</v>
      </c>
      <c r="X42" s="161">
        <v>63.199999999999996</v>
      </c>
      <c r="Y42" s="161"/>
      <c r="Z42" s="161">
        <v>31</v>
      </c>
      <c r="AA42" s="161">
        <v>47.8</v>
      </c>
      <c r="AB42" s="161">
        <v>0.1</v>
      </c>
      <c r="AC42" s="161">
        <v>1.5</v>
      </c>
      <c r="AD42" s="161">
        <v>939.30000000000018</v>
      </c>
      <c r="AE42" s="160">
        <f t="shared" si="1"/>
        <v>3130.1</v>
      </c>
      <c r="AF42" s="163"/>
      <c r="AG42" s="165"/>
    </row>
    <row r="43" spans="1:33" s="5" customFormat="1" ht="15" customHeight="1" x14ac:dyDescent="0.2">
      <c r="A43" s="159" t="s">
        <v>41</v>
      </c>
      <c r="B43" s="168">
        <v>1920.1999999999998</v>
      </c>
      <c r="C43" s="169">
        <v>0</v>
      </c>
      <c r="D43" s="169">
        <v>45.699999999999996</v>
      </c>
      <c r="E43" s="169">
        <v>1124.5999999999999</v>
      </c>
      <c r="F43" s="73">
        <v>177.6</v>
      </c>
      <c r="G43" s="73">
        <v>7.5</v>
      </c>
      <c r="H43" s="73">
        <v>522.29999999999995</v>
      </c>
      <c r="I43" s="73">
        <v>1443.7</v>
      </c>
      <c r="J43" s="73">
        <v>84</v>
      </c>
      <c r="K43" s="73">
        <v>3.5</v>
      </c>
      <c r="L43" s="213">
        <f>IF(SUM(B43:K43)=0,"",SUM(B43:K43))</f>
        <v>5329.0999999999995</v>
      </c>
      <c r="M43" s="169">
        <v>131.9</v>
      </c>
      <c r="N43" s="169">
        <v>558.4</v>
      </c>
      <c r="O43" s="169"/>
      <c r="P43" s="169">
        <v>2.6</v>
      </c>
      <c r="Q43" s="169">
        <v>6.3</v>
      </c>
      <c r="R43" s="169">
        <v>3</v>
      </c>
      <c r="S43" s="169"/>
      <c r="T43" s="169">
        <v>936.8</v>
      </c>
      <c r="U43" s="169">
        <v>268.3</v>
      </c>
      <c r="V43" s="169">
        <v>77.5</v>
      </c>
      <c r="W43" s="169">
        <v>75.5</v>
      </c>
      <c r="X43" s="169">
        <v>67.3</v>
      </c>
      <c r="Y43" s="169"/>
      <c r="Z43" s="169">
        <v>31.6</v>
      </c>
      <c r="AA43" s="169">
        <v>47.8</v>
      </c>
      <c r="AB43" s="169">
        <v>0.1</v>
      </c>
      <c r="AC43" s="169">
        <v>1.5</v>
      </c>
      <c r="AD43" s="169">
        <v>1067.4000000000001</v>
      </c>
      <c r="AE43" s="168">
        <f t="shared" si="1"/>
        <v>3276.0000000000005</v>
      </c>
      <c r="AF43" s="163"/>
      <c r="AG43" s="177">
        <f>SUM(L7,L8,L9,L11,L13,AE35,AE36,AE37,AE39,AE41)</f>
        <v>5443</v>
      </c>
    </row>
    <row r="44" spans="1:33" s="5" customFormat="1" ht="15" customHeight="1" x14ac:dyDescent="0.2">
      <c r="A44" s="167" t="s">
        <v>42</v>
      </c>
      <c r="B44" s="160"/>
      <c r="C44" s="161">
        <v>0</v>
      </c>
      <c r="D44" s="161">
        <v>45.7</v>
      </c>
      <c r="E44" s="161"/>
      <c r="F44" s="74"/>
      <c r="G44" s="74">
        <v>3.3</v>
      </c>
      <c r="H44" s="74">
        <v>517.5</v>
      </c>
      <c r="I44" s="74">
        <v>1159.9000000000001</v>
      </c>
      <c r="J44" s="74"/>
      <c r="K44" s="74">
        <v>3.5</v>
      </c>
      <c r="L44" s="214">
        <f t="shared" ref="L44:L52" si="5">IF(SUM(B44:K44)=0,"",SUM(B44:K44))</f>
        <v>1729.9</v>
      </c>
      <c r="M44" s="161">
        <v>130.9</v>
      </c>
      <c r="N44" s="161">
        <v>558.19999999999993</v>
      </c>
      <c r="O44" s="161"/>
      <c r="P44" s="161">
        <v>2.5</v>
      </c>
      <c r="Q44" s="161">
        <v>6.1</v>
      </c>
      <c r="R44" s="161">
        <v>2.7</v>
      </c>
      <c r="S44" s="161"/>
      <c r="T44" s="161">
        <v>753.80000000000007</v>
      </c>
      <c r="U44" s="161">
        <v>213.8</v>
      </c>
      <c r="V44" s="161">
        <v>77.5</v>
      </c>
      <c r="W44" s="161">
        <v>75.3</v>
      </c>
      <c r="X44" s="161">
        <v>63.2</v>
      </c>
      <c r="Y44" s="161"/>
      <c r="Z44" s="161">
        <v>31</v>
      </c>
      <c r="AA44" s="161">
        <v>47.8</v>
      </c>
      <c r="AB44" s="161">
        <v>0.1</v>
      </c>
      <c r="AC44" s="161">
        <v>1.5</v>
      </c>
      <c r="AD44" s="161">
        <v>939.3</v>
      </c>
      <c r="AE44" s="160">
        <f t="shared" si="1"/>
        <v>2903.7</v>
      </c>
      <c r="AF44" s="163"/>
      <c r="AG44" s="178">
        <f t="shared" ref="AG44:AG49" si="6">SUM(L44,AE44)</f>
        <v>4633.6000000000004</v>
      </c>
    </row>
    <row r="45" spans="1:33" s="5" customFormat="1" ht="15" customHeight="1" x14ac:dyDescent="0.2">
      <c r="A45" s="167" t="s">
        <v>43</v>
      </c>
      <c r="B45" s="160"/>
      <c r="C45" s="161"/>
      <c r="D45" s="161">
        <v>2</v>
      </c>
      <c r="E45" s="161"/>
      <c r="F45" s="74"/>
      <c r="G45" s="74">
        <v>0.1</v>
      </c>
      <c r="H45" s="74" t="s">
        <v>161</v>
      </c>
      <c r="I45" s="74" t="s">
        <v>161</v>
      </c>
      <c r="J45" s="74"/>
      <c r="K45" s="74"/>
      <c r="L45" s="214">
        <f t="shared" si="5"/>
        <v>2.1</v>
      </c>
      <c r="M45" s="161">
        <v>0.8</v>
      </c>
      <c r="N45" s="161">
        <v>0.1</v>
      </c>
      <c r="O45" s="161"/>
      <c r="P45" s="161" t="s">
        <v>161</v>
      </c>
      <c r="Q45" s="161" t="s">
        <v>161</v>
      </c>
      <c r="R45" s="161" t="s">
        <v>161</v>
      </c>
      <c r="S45" s="161"/>
      <c r="T45" s="161">
        <v>1.9</v>
      </c>
      <c r="U45" s="161">
        <v>37.299999999999997</v>
      </c>
      <c r="V45" s="161">
        <v>29.9</v>
      </c>
      <c r="W45" s="161">
        <v>0</v>
      </c>
      <c r="X45" s="161">
        <v>63.2</v>
      </c>
      <c r="Y45" s="161"/>
      <c r="Z45" s="161" t="s">
        <v>161</v>
      </c>
      <c r="AA45" s="161" t="s">
        <v>161</v>
      </c>
      <c r="AB45" s="161" t="s">
        <v>161</v>
      </c>
      <c r="AC45" s="161" t="s">
        <v>161</v>
      </c>
      <c r="AD45" s="161">
        <v>33.1</v>
      </c>
      <c r="AE45" s="160">
        <f t="shared" si="1"/>
        <v>166.29999999999998</v>
      </c>
      <c r="AF45" s="163"/>
      <c r="AG45" s="178">
        <f t="shared" si="6"/>
        <v>168.39999999999998</v>
      </c>
    </row>
    <row r="46" spans="1:33" s="5" customFormat="1" ht="15" customHeight="1" x14ac:dyDescent="0.2">
      <c r="A46" s="167" t="s">
        <v>44</v>
      </c>
      <c r="B46" s="160"/>
      <c r="C46" s="161">
        <v>0</v>
      </c>
      <c r="D46" s="161">
        <v>43.7</v>
      </c>
      <c r="E46" s="161"/>
      <c r="F46" s="74"/>
      <c r="G46" s="74">
        <v>3.2</v>
      </c>
      <c r="H46" s="74">
        <v>517.5</v>
      </c>
      <c r="I46" s="74">
        <v>1159.9000000000001</v>
      </c>
      <c r="J46" s="74"/>
      <c r="K46" s="74">
        <v>3.5</v>
      </c>
      <c r="L46" s="214">
        <f t="shared" si="5"/>
        <v>1727.8000000000002</v>
      </c>
      <c r="M46" s="161">
        <v>130.1</v>
      </c>
      <c r="N46" s="161">
        <v>558.09999999999991</v>
      </c>
      <c r="O46" s="161"/>
      <c r="P46" s="161">
        <v>2.5</v>
      </c>
      <c r="Q46" s="161">
        <v>6.1</v>
      </c>
      <c r="R46" s="161">
        <v>2.7</v>
      </c>
      <c r="S46" s="161"/>
      <c r="T46" s="161">
        <v>751.90000000000009</v>
      </c>
      <c r="U46" s="161">
        <v>176.5</v>
      </c>
      <c r="V46" s="161">
        <v>47.6</v>
      </c>
      <c r="W46" s="161">
        <v>75.3</v>
      </c>
      <c r="X46" s="161"/>
      <c r="Y46" s="161"/>
      <c r="Z46" s="161">
        <v>31</v>
      </c>
      <c r="AA46" s="161">
        <v>47.8</v>
      </c>
      <c r="AB46" s="161">
        <v>0.1</v>
      </c>
      <c r="AC46" s="161">
        <v>1.5</v>
      </c>
      <c r="AD46" s="161">
        <v>906.19999999999993</v>
      </c>
      <c r="AE46" s="160">
        <f t="shared" si="1"/>
        <v>2737.3999999999996</v>
      </c>
      <c r="AF46" s="163"/>
      <c r="AG46" s="178">
        <f t="shared" si="6"/>
        <v>4465.2</v>
      </c>
    </row>
    <row r="47" spans="1:33" s="5" customFormat="1" ht="15" customHeight="1" x14ac:dyDescent="0.2">
      <c r="A47" s="167" t="s">
        <v>45</v>
      </c>
      <c r="B47" s="160"/>
      <c r="C47" s="161">
        <v>0</v>
      </c>
      <c r="D47" s="161"/>
      <c r="E47" s="161"/>
      <c r="F47" s="74"/>
      <c r="G47" s="74" t="s">
        <v>161</v>
      </c>
      <c r="H47" s="74" t="s">
        <v>161</v>
      </c>
      <c r="I47" s="74" t="s">
        <v>161</v>
      </c>
      <c r="J47" s="74"/>
      <c r="K47" s="74"/>
      <c r="L47" s="214">
        <f>+SUM(B47:K47)</f>
        <v>0</v>
      </c>
      <c r="M47" s="161" t="s">
        <v>161</v>
      </c>
      <c r="N47" s="161">
        <v>0.1</v>
      </c>
      <c r="O47" s="161"/>
      <c r="P47" s="161" t="s">
        <v>161</v>
      </c>
      <c r="Q47" s="161">
        <v>1.7</v>
      </c>
      <c r="R47" s="161" t="s">
        <v>161</v>
      </c>
      <c r="S47" s="161"/>
      <c r="T47" s="161" t="s">
        <v>161</v>
      </c>
      <c r="U47" s="161">
        <v>0.7</v>
      </c>
      <c r="V47" s="161">
        <v>0.6</v>
      </c>
      <c r="W47" s="161">
        <v>75.3</v>
      </c>
      <c r="X47" s="161"/>
      <c r="Y47" s="161"/>
      <c r="Z47" s="161" t="s">
        <v>161</v>
      </c>
      <c r="AA47" s="161" t="s">
        <v>161</v>
      </c>
      <c r="AB47" s="161" t="s">
        <v>161</v>
      </c>
      <c r="AC47" s="161" t="s">
        <v>161</v>
      </c>
      <c r="AD47" s="161"/>
      <c r="AE47" s="160">
        <f t="shared" si="1"/>
        <v>78.399999999999991</v>
      </c>
      <c r="AF47" s="163"/>
      <c r="AG47" s="178">
        <f t="shared" si="6"/>
        <v>78.399999999999991</v>
      </c>
    </row>
    <row r="48" spans="1:33" s="5" customFormat="1" ht="15" customHeight="1" collapsed="1" x14ac:dyDescent="0.2">
      <c r="A48" s="167" t="s">
        <v>50</v>
      </c>
      <c r="B48" s="160"/>
      <c r="C48" s="161"/>
      <c r="D48" s="161">
        <v>43.7</v>
      </c>
      <c r="E48" s="161"/>
      <c r="F48" s="75"/>
      <c r="G48" s="75">
        <v>3.2</v>
      </c>
      <c r="H48" s="75">
        <v>517.5</v>
      </c>
      <c r="I48" s="75">
        <v>1159.9000000000001</v>
      </c>
      <c r="J48" s="75"/>
      <c r="K48" s="75">
        <v>3.5</v>
      </c>
      <c r="L48" s="215">
        <f t="shared" si="5"/>
        <v>1727.8000000000002</v>
      </c>
      <c r="M48" s="161">
        <v>130.1</v>
      </c>
      <c r="N48" s="161">
        <v>557.99999999999989</v>
      </c>
      <c r="O48" s="161"/>
      <c r="P48" s="161">
        <v>2.5</v>
      </c>
      <c r="Q48" s="161">
        <v>4.4000000000000004</v>
      </c>
      <c r="R48" s="161">
        <v>2.7</v>
      </c>
      <c r="S48" s="161"/>
      <c r="T48" s="161">
        <v>751.90000000000009</v>
      </c>
      <c r="U48" s="161">
        <v>175.8</v>
      </c>
      <c r="V48" s="161">
        <v>47</v>
      </c>
      <c r="W48" s="161"/>
      <c r="X48" s="161"/>
      <c r="Y48" s="161"/>
      <c r="Z48" s="161">
        <v>31</v>
      </c>
      <c r="AA48" s="161">
        <v>47.8</v>
      </c>
      <c r="AB48" s="161">
        <v>0.1</v>
      </c>
      <c r="AC48" s="161">
        <v>1.5</v>
      </c>
      <c r="AD48" s="161">
        <v>906.19999999999993</v>
      </c>
      <c r="AE48" s="160">
        <f t="shared" si="1"/>
        <v>2658.9999999999995</v>
      </c>
      <c r="AF48" s="163"/>
      <c r="AG48" s="178">
        <f t="shared" si="6"/>
        <v>4386.7999999999993</v>
      </c>
    </row>
    <row r="49" spans="1:33" s="5" customFormat="1" ht="15" customHeight="1" collapsed="1" x14ac:dyDescent="0.2">
      <c r="A49" s="159" t="s">
        <v>46</v>
      </c>
      <c r="B49" s="168"/>
      <c r="C49" s="169"/>
      <c r="D49" s="169">
        <v>21.2</v>
      </c>
      <c r="E49" s="169"/>
      <c r="F49" s="35"/>
      <c r="G49" s="35">
        <v>2.6</v>
      </c>
      <c r="H49" s="35">
        <v>283.5</v>
      </c>
      <c r="I49" s="35">
        <v>7.6</v>
      </c>
      <c r="J49" s="32"/>
      <c r="K49" s="35"/>
      <c r="L49" s="213">
        <f>IF(SUM(B49:K49)=0,"",SUM(B49:K49))</f>
        <v>314.90000000000003</v>
      </c>
      <c r="M49" s="169">
        <v>101.6</v>
      </c>
      <c r="N49" s="169">
        <v>0.3</v>
      </c>
      <c r="O49" s="169"/>
      <c r="P49" s="169"/>
      <c r="Q49" s="169">
        <v>2.2999999999999998</v>
      </c>
      <c r="R49" s="169"/>
      <c r="S49" s="169"/>
      <c r="T49" s="169">
        <v>4.5</v>
      </c>
      <c r="U49" s="169">
        <v>11.999999999999995</v>
      </c>
      <c r="V49" s="169"/>
      <c r="W49" s="169"/>
      <c r="X49" s="169"/>
      <c r="Y49" s="169"/>
      <c r="Z49" s="169">
        <v>0</v>
      </c>
      <c r="AA49" s="169">
        <v>0.3</v>
      </c>
      <c r="AB49" s="169"/>
      <c r="AC49" s="169">
        <v>1.5</v>
      </c>
      <c r="AD49" s="169">
        <v>357</v>
      </c>
      <c r="AE49" s="168">
        <f t="shared" si="1"/>
        <v>479.5</v>
      </c>
      <c r="AF49" s="175"/>
      <c r="AG49" s="170">
        <f t="shared" si="6"/>
        <v>794.40000000000009</v>
      </c>
    </row>
    <row r="50" spans="1:33" s="26" customFormat="1" ht="15" hidden="1" customHeight="1" outlineLevel="1" x14ac:dyDescent="0.2">
      <c r="A50" s="137" t="s">
        <v>178</v>
      </c>
      <c r="B50" s="172"/>
      <c r="C50" s="141"/>
      <c r="D50" s="141">
        <v>19.2</v>
      </c>
      <c r="E50" s="141"/>
      <c r="F50" s="41"/>
      <c r="G50" s="41"/>
      <c r="H50" s="41">
        <v>55.5</v>
      </c>
      <c r="I50" s="41" t="s">
        <v>161</v>
      </c>
      <c r="J50" s="41"/>
      <c r="K50" s="41"/>
      <c r="L50" s="214"/>
      <c r="M50" s="141">
        <v>46.6</v>
      </c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>
        <v>148.69999999999999</v>
      </c>
      <c r="AE50" s="172"/>
      <c r="AF50" s="179"/>
      <c r="AG50" s="173"/>
    </row>
    <row r="51" spans="1:33" s="26" customFormat="1" ht="15" hidden="1" customHeight="1" outlineLevel="1" collapsed="1" x14ac:dyDescent="0.2">
      <c r="A51" s="137" t="s">
        <v>69</v>
      </c>
      <c r="B51" s="172"/>
      <c r="C51" s="141"/>
      <c r="D51" s="141">
        <v>2</v>
      </c>
      <c r="E51" s="141"/>
      <c r="F51" s="41"/>
      <c r="G51" s="41"/>
      <c r="H51" s="41">
        <v>228</v>
      </c>
      <c r="I51" s="41">
        <v>7.6</v>
      </c>
      <c r="J51" s="41"/>
      <c r="K51" s="41"/>
      <c r="L51" s="216"/>
      <c r="M51" s="141">
        <v>55</v>
      </c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>
        <v>208.3</v>
      </c>
      <c r="AE51" s="172"/>
      <c r="AF51" s="179"/>
      <c r="AG51" s="173"/>
    </row>
    <row r="52" spans="1:33" s="5" customFormat="1" ht="15" customHeight="1" collapsed="1" x14ac:dyDescent="0.2">
      <c r="A52" s="167" t="s">
        <v>61</v>
      </c>
      <c r="B52" s="160"/>
      <c r="C52" s="161"/>
      <c r="D52" s="161">
        <v>10.8</v>
      </c>
      <c r="E52" s="161"/>
      <c r="F52" s="32"/>
      <c r="G52" s="32">
        <v>0.5</v>
      </c>
      <c r="H52" s="32">
        <v>22.1</v>
      </c>
      <c r="I52" s="32" t="s">
        <v>161</v>
      </c>
      <c r="J52" s="32"/>
      <c r="K52" s="32"/>
      <c r="L52" s="214">
        <f t="shared" si="5"/>
        <v>33.400000000000006</v>
      </c>
      <c r="M52" s="161">
        <v>5.8</v>
      </c>
      <c r="N52" s="161">
        <v>0.9</v>
      </c>
      <c r="O52" s="161"/>
      <c r="P52" s="161"/>
      <c r="Q52" s="161">
        <v>0.1</v>
      </c>
      <c r="R52" s="161"/>
      <c r="S52" s="161"/>
      <c r="T52" s="161">
        <v>5.8</v>
      </c>
      <c r="U52" s="161">
        <v>6.6</v>
      </c>
      <c r="V52" s="161"/>
      <c r="W52" s="161"/>
      <c r="X52" s="161"/>
      <c r="Y52" s="161"/>
      <c r="Z52" s="161">
        <v>0</v>
      </c>
      <c r="AA52" s="161">
        <v>0.4</v>
      </c>
      <c r="AB52" s="161"/>
      <c r="AC52" s="161">
        <v>0</v>
      </c>
      <c r="AD52" s="161">
        <v>246.3</v>
      </c>
      <c r="AE52" s="160">
        <f t="shared" si="1"/>
        <v>265.90000000000003</v>
      </c>
      <c r="AF52" s="163"/>
      <c r="AG52" s="162">
        <f>SUM(L52,AE52)</f>
        <v>299.30000000000007</v>
      </c>
    </row>
    <row r="53" spans="1:33" s="26" customFormat="1" ht="15" hidden="1" customHeight="1" outlineLevel="1" x14ac:dyDescent="0.2">
      <c r="A53" s="180" t="s">
        <v>72</v>
      </c>
      <c r="B53" s="181"/>
      <c r="C53" s="141"/>
      <c r="D53" s="182"/>
      <c r="E53" s="182"/>
      <c r="F53" s="44"/>
      <c r="G53" s="41"/>
      <c r="H53" s="44" t="s">
        <v>161</v>
      </c>
      <c r="I53" s="44" t="s">
        <v>161</v>
      </c>
      <c r="J53" s="41"/>
      <c r="K53" s="44"/>
      <c r="L53" s="216"/>
      <c r="M53" s="141" t="s">
        <v>161</v>
      </c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3">
        <v>21.9</v>
      </c>
      <c r="AE53" s="172"/>
      <c r="AF53" s="179"/>
      <c r="AG53" s="173"/>
    </row>
    <row r="54" spans="1:33" s="26" customFormat="1" ht="15" hidden="1" customHeight="1" outlineLevel="1" x14ac:dyDescent="0.2">
      <c r="A54" s="53" t="s">
        <v>198</v>
      </c>
      <c r="B54" s="181"/>
      <c r="C54" s="141"/>
      <c r="D54" s="182"/>
      <c r="E54" s="182"/>
      <c r="F54" s="44"/>
      <c r="G54" s="41"/>
      <c r="H54" s="44">
        <v>2.1</v>
      </c>
      <c r="I54" s="44" t="s">
        <v>161</v>
      </c>
      <c r="J54" s="41"/>
      <c r="K54" s="44"/>
      <c r="L54" s="216"/>
      <c r="M54" s="141">
        <v>1</v>
      </c>
      <c r="N54" s="182"/>
      <c r="O54" s="182"/>
      <c r="P54" s="182"/>
      <c r="Q54" s="182"/>
      <c r="R54" s="182"/>
      <c r="S54" s="182"/>
      <c r="T54" s="183">
        <v>1.7</v>
      </c>
      <c r="U54" s="183">
        <v>1.4</v>
      </c>
      <c r="V54" s="183"/>
      <c r="W54" s="183"/>
      <c r="X54" s="183"/>
      <c r="Y54" s="183"/>
      <c r="Z54" s="183"/>
      <c r="AA54" s="183"/>
      <c r="AB54" s="183"/>
      <c r="AC54" s="183"/>
      <c r="AD54" s="183">
        <v>17.2</v>
      </c>
      <c r="AE54" s="172"/>
      <c r="AF54" s="179"/>
      <c r="AG54" s="173"/>
    </row>
    <row r="55" spans="1:33" s="26" customFormat="1" ht="15" hidden="1" customHeight="1" outlineLevel="1" x14ac:dyDescent="0.2">
      <c r="A55" s="180" t="s">
        <v>73</v>
      </c>
      <c r="B55" s="181"/>
      <c r="C55" s="141"/>
      <c r="D55" s="182"/>
      <c r="E55" s="182"/>
      <c r="F55" s="44"/>
      <c r="G55" s="41"/>
      <c r="H55" s="44">
        <v>0.1</v>
      </c>
      <c r="I55" s="44" t="s">
        <v>161</v>
      </c>
      <c r="J55" s="41"/>
      <c r="K55" s="44"/>
      <c r="L55" s="216"/>
      <c r="M55" s="141">
        <v>0</v>
      </c>
      <c r="N55" s="182"/>
      <c r="O55" s="182"/>
      <c r="P55" s="182"/>
      <c r="Q55" s="182"/>
      <c r="R55" s="182"/>
      <c r="S55" s="182"/>
      <c r="T55" s="183">
        <v>0</v>
      </c>
      <c r="U55" s="183">
        <v>0.1</v>
      </c>
      <c r="V55" s="183"/>
      <c r="W55" s="183"/>
      <c r="X55" s="183"/>
      <c r="Y55" s="183"/>
      <c r="Z55" s="183"/>
      <c r="AA55" s="183"/>
      <c r="AB55" s="183"/>
      <c r="AC55" s="183"/>
      <c r="AD55" s="183">
        <v>8.6</v>
      </c>
      <c r="AE55" s="172"/>
      <c r="AF55" s="179"/>
      <c r="AG55" s="173"/>
    </row>
    <row r="56" spans="1:33" s="26" customFormat="1" ht="15" hidden="1" customHeight="1" outlineLevel="1" x14ac:dyDescent="0.2">
      <c r="A56" s="180" t="s">
        <v>74</v>
      </c>
      <c r="B56" s="181"/>
      <c r="C56" s="141"/>
      <c r="D56" s="183">
        <v>10.8</v>
      </c>
      <c r="E56" s="182"/>
      <c r="F56" s="44"/>
      <c r="G56" s="41"/>
      <c r="H56" s="44">
        <v>19.899999999999999</v>
      </c>
      <c r="I56" s="44" t="s">
        <v>161</v>
      </c>
      <c r="J56" s="41"/>
      <c r="K56" s="44"/>
      <c r="L56" s="216"/>
      <c r="M56" s="141">
        <v>4.8</v>
      </c>
      <c r="N56" s="182"/>
      <c r="O56" s="182"/>
      <c r="P56" s="182"/>
      <c r="Q56" s="182"/>
      <c r="R56" s="182"/>
      <c r="S56" s="182"/>
      <c r="T56" s="183">
        <v>4.0999999999999996</v>
      </c>
      <c r="U56" s="183">
        <v>5.0999999999999996</v>
      </c>
      <c r="V56" s="183"/>
      <c r="W56" s="183"/>
      <c r="X56" s="183"/>
      <c r="Y56" s="183"/>
      <c r="Z56" s="183"/>
      <c r="AA56" s="183"/>
      <c r="AB56" s="183"/>
      <c r="AC56" s="183">
        <v>0</v>
      </c>
      <c r="AD56" s="183">
        <v>198.6</v>
      </c>
      <c r="AE56" s="172"/>
      <c r="AF56" s="179"/>
      <c r="AG56" s="173"/>
    </row>
    <row r="57" spans="1:33" s="5" customFormat="1" ht="15" customHeight="1" collapsed="1" x14ac:dyDescent="0.2">
      <c r="A57" s="167" t="s">
        <v>47</v>
      </c>
      <c r="B57" s="160"/>
      <c r="C57" s="161"/>
      <c r="D57" s="161" t="s">
        <v>161</v>
      </c>
      <c r="E57" s="161"/>
      <c r="F57" s="32"/>
      <c r="G57" s="32"/>
      <c r="H57" s="32" t="s">
        <v>161</v>
      </c>
      <c r="I57" s="32" t="s">
        <v>161</v>
      </c>
      <c r="J57" s="32"/>
      <c r="K57" s="32"/>
      <c r="L57" s="214" t="str">
        <f t="shared" ref="L57:L62" si="7">IF(SUM(B57:K57)=0,"",SUM(B57:K57))</f>
        <v/>
      </c>
      <c r="M57" s="161" t="s">
        <v>161</v>
      </c>
      <c r="N57" s="161">
        <v>550.70000000000005</v>
      </c>
      <c r="O57" s="161"/>
      <c r="P57" s="161">
        <v>2.5</v>
      </c>
      <c r="Q57" s="161"/>
      <c r="R57" s="161">
        <v>2.7</v>
      </c>
      <c r="S57" s="161"/>
      <c r="T57" s="161">
        <v>590.79999999999995</v>
      </c>
      <c r="U57" s="161">
        <v>0.8</v>
      </c>
      <c r="V57" s="161"/>
      <c r="W57" s="161"/>
      <c r="X57" s="161"/>
      <c r="Y57" s="161"/>
      <c r="Z57" s="161">
        <v>30.8</v>
      </c>
      <c r="AA57" s="161">
        <v>38.1</v>
      </c>
      <c r="AB57" s="161"/>
      <c r="AC57" s="161"/>
      <c r="AD57" s="161"/>
      <c r="AE57" s="160">
        <f t="shared" si="1"/>
        <v>1216.3999999999999</v>
      </c>
      <c r="AF57" s="163"/>
      <c r="AG57" s="162">
        <f t="shared" ref="AG57:AG62" si="8">SUM(L57,AE57)</f>
        <v>1216.3999999999999</v>
      </c>
    </row>
    <row r="58" spans="1:33" s="26" customFormat="1" ht="15" hidden="1" customHeight="1" outlineLevel="1" x14ac:dyDescent="0.2">
      <c r="A58" s="137" t="s">
        <v>75</v>
      </c>
      <c r="B58" s="172"/>
      <c r="C58" s="141"/>
      <c r="D58" s="141" t="s">
        <v>161</v>
      </c>
      <c r="E58" s="141"/>
      <c r="F58" s="41"/>
      <c r="G58" s="41"/>
      <c r="H58" s="41" t="s">
        <v>161</v>
      </c>
      <c r="I58" s="41" t="s">
        <v>161</v>
      </c>
      <c r="J58" s="41"/>
      <c r="K58" s="41"/>
      <c r="L58" s="216" t="str">
        <f t="shared" si="7"/>
        <v/>
      </c>
      <c r="M58" s="141" t="s">
        <v>161</v>
      </c>
      <c r="N58" s="141">
        <v>550.70000000000005</v>
      </c>
      <c r="O58" s="141"/>
      <c r="P58" s="141"/>
      <c r="Q58" s="141"/>
      <c r="R58" s="141"/>
      <c r="S58" s="141"/>
      <c r="T58" s="141">
        <v>573</v>
      </c>
      <c r="U58" s="141"/>
      <c r="V58" s="141"/>
      <c r="W58" s="141"/>
      <c r="X58" s="141"/>
      <c r="Y58" s="141"/>
      <c r="Z58" s="141">
        <v>30.8</v>
      </c>
      <c r="AA58" s="141">
        <v>38</v>
      </c>
      <c r="AB58" s="141"/>
      <c r="AC58" s="141"/>
      <c r="AD58" s="141"/>
      <c r="AE58" s="172">
        <f t="shared" si="1"/>
        <v>1192.5</v>
      </c>
      <c r="AF58" s="179"/>
      <c r="AG58" s="173">
        <f t="shared" si="8"/>
        <v>1192.5</v>
      </c>
    </row>
    <row r="59" spans="1:33" s="26" customFormat="1" ht="15" hidden="1" customHeight="1" outlineLevel="1" x14ac:dyDescent="0.2">
      <c r="A59" s="137" t="s">
        <v>52</v>
      </c>
      <c r="B59" s="172"/>
      <c r="C59" s="141"/>
      <c r="D59" s="141" t="s">
        <v>161</v>
      </c>
      <c r="E59" s="141"/>
      <c r="F59" s="41"/>
      <c r="G59" s="41"/>
      <c r="H59" s="41" t="s">
        <v>161</v>
      </c>
      <c r="I59" s="41" t="s">
        <v>161</v>
      </c>
      <c r="J59" s="41"/>
      <c r="K59" s="41"/>
      <c r="L59" s="216" t="str">
        <f t="shared" si="7"/>
        <v/>
      </c>
      <c r="M59" s="141" t="s">
        <v>161</v>
      </c>
      <c r="N59" s="141"/>
      <c r="O59" s="141"/>
      <c r="P59" s="141"/>
      <c r="Q59" s="141"/>
      <c r="R59" s="141"/>
      <c r="S59" s="141"/>
      <c r="T59" s="141">
        <v>1.7</v>
      </c>
      <c r="U59" s="141"/>
      <c r="V59" s="141"/>
      <c r="W59" s="141"/>
      <c r="X59" s="141"/>
      <c r="Y59" s="141"/>
      <c r="Z59" s="141"/>
      <c r="AA59" s="141">
        <v>0.1</v>
      </c>
      <c r="AB59" s="141"/>
      <c r="AC59" s="141"/>
      <c r="AD59" s="141"/>
      <c r="AE59" s="172">
        <f t="shared" si="1"/>
        <v>1.8</v>
      </c>
      <c r="AF59" s="179"/>
      <c r="AG59" s="173">
        <f t="shared" si="8"/>
        <v>1.8</v>
      </c>
    </row>
    <row r="60" spans="1:33" s="26" customFormat="1" ht="15" hidden="1" customHeight="1" outlineLevel="1" x14ac:dyDescent="0.2">
      <c r="A60" s="137" t="s">
        <v>76</v>
      </c>
      <c r="B60" s="172"/>
      <c r="C60" s="141"/>
      <c r="D60" s="141" t="s">
        <v>161</v>
      </c>
      <c r="E60" s="141"/>
      <c r="F60" s="41"/>
      <c r="G60" s="41"/>
      <c r="H60" s="41" t="s">
        <v>161</v>
      </c>
      <c r="I60" s="41" t="s">
        <v>161</v>
      </c>
      <c r="J60" s="41"/>
      <c r="K60" s="41"/>
      <c r="L60" s="216" t="str">
        <f t="shared" si="7"/>
        <v/>
      </c>
      <c r="M60" s="141" t="s">
        <v>161</v>
      </c>
      <c r="N60" s="141"/>
      <c r="O60" s="141"/>
      <c r="P60" s="141">
        <v>2.5</v>
      </c>
      <c r="Q60" s="141"/>
      <c r="R60" s="141">
        <v>2.7</v>
      </c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72">
        <f t="shared" si="1"/>
        <v>5.2</v>
      </c>
      <c r="AF60" s="179"/>
      <c r="AG60" s="173">
        <f t="shared" si="8"/>
        <v>5.2</v>
      </c>
    </row>
    <row r="61" spans="1:33" s="26" customFormat="1" ht="15" hidden="1" customHeight="1" outlineLevel="1" collapsed="1" x14ac:dyDescent="0.2">
      <c r="A61" s="137" t="s">
        <v>79</v>
      </c>
      <c r="B61" s="172"/>
      <c r="C61" s="141"/>
      <c r="D61" s="141" t="s">
        <v>161</v>
      </c>
      <c r="E61" s="141"/>
      <c r="F61" s="41"/>
      <c r="G61" s="41"/>
      <c r="H61" s="41" t="s">
        <v>161</v>
      </c>
      <c r="I61" s="41" t="s">
        <v>161</v>
      </c>
      <c r="J61" s="41"/>
      <c r="K61" s="41"/>
      <c r="L61" s="216" t="str">
        <f t="shared" si="7"/>
        <v/>
      </c>
      <c r="M61" s="141" t="s">
        <v>161</v>
      </c>
      <c r="N61" s="141"/>
      <c r="O61" s="141"/>
      <c r="P61" s="141"/>
      <c r="Q61" s="141"/>
      <c r="R61" s="141"/>
      <c r="S61" s="141"/>
      <c r="T61" s="141">
        <v>16.100000000000001</v>
      </c>
      <c r="U61" s="141">
        <v>0.8</v>
      </c>
      <c r="V61" s="141"/>
      <c r="W61" s="141"/>
      <c r="X61" s="141"/>
      <c r="Y61" s="141"/>
      <c r="Z61" s="141"/>
      <c r="AA61" s="141"/>
      <c r="AB61" s="141"/>
      <c r="AC61" s="141"/>
      <c r="AD61" s="141"/>
      <c r="AE61" s="172">
        <f t="shared" si="1"/>
        <v>16.900000000000002</v>
      </c>
      <c r="AF61" s="179"/>
      <c r="AG61" s="173">
        <f t="shared" si="8"/>
        <v>16.900000000000002</v>
      </c>
    </row>
    <row r="62" spans="1:33" s="5" customFormat="1" ht="15" customHeight="1" collapsed="1" x14ac:dyDescent="0.2">
      <c r="A62" s="167" t="s">
        <v>48</v>
      </c>
      <c r="B62" s="160"/>
      <c r="C62" s="161"/>
      <c r="D62" s="161">
        <v>11.7</v>
      </c>
      <c r="E62" s="161"/>
      <c r="F62" s="32"/>
      <c r="G62" s="32">
        <v>0.1</v>
      </c>
      <c r="H62" s="32">
        <v>176.9</v>
      </c>
      <c r="I62" s="32">
        <v>1152.3</v>
      </c>
      <c r="J62" s="32"/>
      <c r="K62" s="32">
        <v>3.5</v>
      </c>
      <c r="L62" s="214">
        <f t="shared" si="7"/>
        <v>1344.5</v>
      </c>
      <c r="M62" s="161">
        <v>17.3</v>
      </c>
      <c r="N62" s="161">
        <v>0.3</v>
      </c>
      <c r="O62" s="161"/>
      <c r="P62" s="161"/>
      <c r="Q62" s="161"/>
      <c r="R62" s="161"/>
      <c r="S62" s="161"/>
      <c r="T62" s="161">
        <v>14.9</v>
      </c>
      <c r="U62" s="161">
        <v>154.80000000000001</v>
      </c>
      <c r="V62" s="161">
        <v>47</v>
      </c>
      <c r="W62" s="161"/>
      <c r="X62" s="161"/>
      <c r="Y62" s="161"/>
      <c r="Z62" s="161">
        <v>0</v>
      </c>
      <c r="AA62" s="161">
        <v>1</v>
      </c>
      <c r="AB62" s="161">
        <v>0.1</v>
      </c>
      <c r="AC62" s="161"/>
      <c r="AD62" s="161">
        <v>279.5</v>
      </c>
      <c r="AE62" s="160">
        <f t="shared" si="1"/>
        <v>514.9</v>
      </c>
      <c r="AF62" s="163"/>
      <c r="AG62" s="162">
        <f t="shared" si="8"/>
        <v>1859.4</v>
      </c>
    </row>
    <row r="63" spans="1:33" s="26" customFormat="1" ht="15" hidden="1" customHeight="1" outlineLevel="1" x14ac:dyDescent="0.2">
      <c r="A63" s="137" t="s">
        <v>53</v>
      </c>
      <c r="B63" s="172"/>
      <c r="C63" s="141"/>
      <c r="D63" s="141">
        <v>0.2</v>
      </c>
      <c r="E63" s="141"/>
      <c r="F63" s="41"/>
      <c r="G63" s="41"/>
      <c r="H63" s="41">
        <v>42.000000000000028</v>
      </c>
      <c r="I63" s="41">
        <v>1.4</v>
      </c>
      <c r="J63" s="41"/>
      <c r="K63" s="41"/>
      <c r="L63" s="216"/>
      <c r="M63" s="141">
        <v>0.7</v>
      </c>
      <c r="N63" s="141"/>
      <c r="O63" s="141"/>
      <c r="P63" s="141"/>
      <c r="Q63" s="141"/>
      <c r="R63" s="141"/>
      <c r="S63" s="141"/>
      <c r="T63" s="141">
        <v>0.7</v>
      </c>
      <c r="U63" s="141">
        <v>5.7</v>
      </c>
      <c r="V63" s="141"/>
      <c r="W63" s="141"/>
      <c r="X63" s="141"/>
      <c r="Y63" s="141"/>
      <c r="Z63" s="141"/>
      <c r="AA63" s="141"/>
      <c r="AB63" s="141"/>
      <c r="AC63" s="141"/>
      <c r="AD63" s="141">
        <v>23.8</v>
      </c>
      <c r="AE63" s="172"/>
      <c r="AF63" s="179"/>
      <c r="AG63" s="173"/>
    </row>
    <row r="64" spans="1:33" s="26" customFormat="1" ht="15" hidden="1" customHeight="1" outlineLevel="1" x14ac:dyDescent="0.2">
      <c r="A64" s="137" t="s">
        <v>54</v>
      </c>
      <c r="B64" s="172"/>
      <c r="C64" s="141"/>
      <c r="D64" s="141">
        <v>0.9</v>
      </c>
      <c r="E64" s="141"/>
      <c r="F64" s="41"/>
      <c r="G64" s="41"/>
      <c r="H64" s="41">
        <v>24.6</v>
      </c>
      <c r="I64" s="41"/>
      <c r="J64" s="41"/>
      <c r="K64" s="41"/>
      <c r="L64" s="216"/>
      <c r="M64" s="141">
        <v>0.9</v>
      </c>
      <c r="N64" s="141"/>
      <c r="O64" s="141"/>
      <c r="P64" s="141"/>
      <c r="Q64" s="141"/>
      <c r="R64" s="141"/>
      <c r="S64" s="141"/>
      <c r="T64" s="141">
        <v>0.4</v>
      </c>
      <c r="U64" s="141">
        <v>17.2</v>
      </c>
      <c r="V64" s="141"/>
      <c r="W64" s="141"/>
      <c r="X64" s="141"/>
      <c r="Y64" s="141"/>
      <c r="Z64" s="141"/>
      <c r="AA64" s="141"/>
      <c r="AB64" s="141"/>
      <c r="AC64" s="141"/>
      <c r="AD64" s="141">
        <v>13.9</v>
      </c>
      <c r="AE64" s="172"/>
      <c r="AF64" s="179"/>
      <c r="AG64" s="173"/>
    </row>
    <row r="65" spans="1:33" s="26" customFormat="1" ht="15" hidden="1" customHeight="1" outlineLevel="1" x14ac:dyDescent="0.2">
      <c r="A65" s="137" t="s">
        <v>55</v>
      </c>
      <c r="B65" s="172"/>
      <c r="C65" s="141"/>
      <c r="D65" s="141">
        <v>0</v>
      </c>
      <c r="E65" s="141"/>
      <c r="F65" s="41"/>
      <c r="G65" s="41"/>
      <c r="H65" s="41">
        <v>17.399999999999999</v>
      </c>
      <c r="I65" s="41">
        <v>33.799999999999997</v>
      </c>
      <c r="J65" s="41"/>
      <c r="K65" s="41"/>
      <c r="L65" s="216"/>
      <c r="M65" s="141">
        <v>0.4</v>
      </c>
      <c r="N65" s="141"/>
      <c r="O65" s="141"/>
      <c r="P65" s="141"/>
      <c r="Q65" s="141"/>
      <c r="R65" s="141"/>
      <c r="S65" s="141"/>
      <c r="T65" s="141">
        <v>0.3</v>
      </c>
      <c r="U65" s="141"/>
      <c r="V65" s="141"/>
      <c r="W65" s="141"/>
      <c r="X65" s="141"/>
      <c r="Y65" s="141"/>
      <c r="Z65" s="141"/>
      <c r="AA65" s="141"/>
      <c r="AB65" s="141"/>
      <c r="AC65" s="141"/>
      <c r="AD65" s="141">
        <v>9.3000000000000007</v>
      </c>
      <c r="AE65" s="172"/>
      <c r="AF65" s="179"/>
      <c r="AG65" s="173"/>
    </row>
    <row r="66" spans="1:33" s="26" customFormat="1" ht="15" hidden="1" customHeight="1" outlineLevel="1" x14ac:dyDescent="0.2">
      <c r="A66" s="137" t="s">
        <v>56</v>
      </c>
      <c r="B66" s="172"/>
      <c r="C66" s="141"/>
      <c r="D66" s="141">
        <v>4.7000000000000011</v>
      </c>
      <c r="E66" s="141"/>
      <c r="F66" s="41"/>
      <c r="G66" s="41"/>
      <c r="H66" s="41">
        <v>27.3</v>
      </c>
      <c r="I66" s="41">
        <v>40.4</v>
      </c>
      <c r="J66" s="41"/>
      <c r="K66" s="41"/>
      <c r="L66" s="216"/>
      <c r="M66" s="141">
        <v>5.7</v>
      </c>
      <c r="N66" s="141"/>
      <c r="O66" s="141"/>
      <c r="P66" s="141"/>
      <c r="Q66" s="141"/>
      <c r="R66" s="141"/>
      <c r="S66" s="141"/>
      <c r="T66" s="141">
        <v>2.4</v>
      </c>
      <c r="U66" s="141">
        <v>2.2999999999999998</v>
      </c>
      <c r="V66" s="141"/>
      <c r="W66" s="141"/>
      <c r="X66" s="141"/>
      <c r="Y66" s="141"/>
      <c r="Z66" s="141"/>
      <c r="AA66" s="141"/>
      <c r="AB66" s="141"/>
      <c r="AC66" s="141"/>
      <c r="AD66" s="141">
        <v>18.3</v>
      </c>
      <c r="AE66" s="172"/>
      <c r="AF66" s="179"/>
      <c r="AG66" s="173"/>
    </row>
    <row r="67" spans="1:33" s="26" customFormat="1" ht="15" hidden="1" customHeight="1" outlineLevel="1" x14ac:dyDescent="0.2">
      <c r="A67" s="137" t="s">
        <v>77</v>
      </c>
      <c r="B67" s="172"/>
      <c r="C67" s="141"/>
      <c r="D67" s="141">
        <v>0.1</v>
      </c>
      <c r="E67" s="141"/>
      <c r="F67" s="41"/>
      <c r="G67" s="41"/>
      <c r="H67" s="41">
        <v>16.3</v>
      </c>
      <c r="I67" s="41">
        <v>4.4000000000000004</v>
      </c>
      <c r="J67" s="41"/>
      <c r="K67" s="41"/>
      <c r="L67" s="216"/>
      <c r="M67" s="141">
        <v>0.6</v>
      </c>
      <c r="N67" s="141"/>
      <c r="O67" s="141"/>
      <c r="P67" s="141"/>
      <c r="Q67" s="141"/>
      <c r="R67" s="141"/>
      <c r="S67" s="141"/>
      <c r="T67" s="141">
        <v>0.3</v>
      </c>
      <c r="U67" s="141">
        <v>3.8</v>
      </c>
      <c r="V67" s="141"/>
      <c r="W67" s="141"/>
      <c r="X67" s="141"/>
      <c r="Y67" s="141"/>
      <c r="Z67" s="141"/>
      <c r="AA67" s="141"/>
      <c r="AB67" s="141"/>
      <c r="AC67" s="141"/>
      <c r="AD67" s="141">
        <v>8.9</v>
      </c>
      <c r="AE67" s="172"/>
      <c r="AF67" s="179"/>
      <c r="AG67" s="173"/>
    </row>
    <row r="68" spans="1:33" s="26" customFormat="1" ht="15" hidden="1" customHeight="1" outlineLevel="1" x14ac:dyDescent="0.2">
      <c r="A68" s="137" t="s">
        <v>57</v>
      </c>
      <c r="B68" s="172"/>
      <c r="C68" s="141"/>
      <c r="D68" s="141">
        <v>0.2</v>
      </c>
      <c r="E68" s="141"/>
      <c r="F68" s="41"/>
      <c r="G68" s="41"/>
      <c r="H68" s="41">
        <v>4.5999999999999996</v>
      </c>
      <c r="I68" s="41"/>
      <c r="J68" s="41"/>
      <c r="K68" s="41"/>
      <c r="L68" s="216"/>
      <c r="M68" s="141">
        <v>0.1</v>
      </c>
      <c r="N68" s="141"/>
      <c r="O68" s="141"/>
      <c r="P68" s="141"/>
      <c r="Q68" s="141"/>
      <c r="R68" s="141"/>
      <c r="S68" s="141"/>
      <c r="T68" s="141">
        <v>0.2</v>
      </c>
      <c r="U68" s="141">
        <v>1.5</v>
      </c>
      <c r="V68" s="141"/>
      <c r="W68" s="141"/>
      <c r="X68" s="141"/>
      <c r="Y68" s="141"/>
      <c r="Z68" s="141"/>
      <c r="AA68" s="141"/>
      <c r="AB68" s="141"/>
      <c r="AC68" s="141"/>
      <c r="AD68" s="141">
        <v>3.5</v>
      </c>
      <c r="AE68" s="172"/>
      <c r="AF68" s="179"/>
      <c r="AG68" s="173"/>
    </row>
    <row r="69" spans="1:33" s="26" customFormat="1" ht="15" hidden="1" customHeight="1" outlineLevel="1" x14ac:dyDescent="0.2">
      <c r="A69" s="137" t="s">
        <v>58</v>
      </c>
      <c r="B69" s="172"/>
      <c r="C69" s="141"/>
      <c r="D69" s="141">
        <v>0.6</v>
      </c>
      <c r="E69" s="141"/>
      <c r="F69" s="41"/>
      <c r="G69" s="41"/>
      <c r="H69" s="41">
        <v>7.1</v>
      </c>
      <c r="I69" s="41"/>
      <c r="J69" s="41"/>
      <c r="K69" s="41"/>
      <c r="L69" s="216"/>
      <c r="M69" s="141">
        <v>0</v>
      </c>
      <c r="N69" s="141"/>
      <c r="O69" s="141"/>
      <c r="P69" s="141"/>
      <c r="Q69" s="141"/>
      <c r="R69" s="141"/>
      <c r="S69" s="141"/>
      <c r="T69" s="141">
        <v>0.2</v>
      </c>
      <c r="U69" s="141">
        <v>0.7</v>
      </c>
      <c r="V69" s="141"/>
      <c r="W69" s="141"/>
      <c r="X69" s="141"/>
      <c r="Y69" s="141"/>
      <c r="Z69" s="141"/>
      <c r="AA69" s="141"/>
      <c r="AB69" s="141"/>
      <c r="AC69" s="141"/>
      <c r="AD69" s="141">
        <v>3.8</v>
      </c>
      <c r="AE69" s="172"/>
      <c r="AF69" s="179"/>
      <c r="AG69" s="173"/>
    </row>
    <row r="70" spans="1:33" s="26" customFormat="1" ht="15" hidden="1" customHeight="1" outlineLevel="1" x14ac:dyDescent="0.2">
      <c r="A70" s="137" t="s">
        <v>59</v>
      </c>
      <c r="B70" s="172"/>
      <c r="C70" s="141"/>
      <c r="D70" s="141">
        <v>0</v>
      </c>
      <c r="E70" s="141"/>
      <c r="F70" s="41"/>
      <c r="G70" s="41"/>
      <c r="H70" s="41">
        <v>0.4</v>
      </c>
      <c r="I70" s="41">
        <v>84.1</v>
      </c>
      <c r="J70" s="41"/>
      <c r="K70" s="41"/>
      <c r="L70" s="216"/>
      <c r="M70" s="141">
        <v>0.2</v>
      </c>
      <c r="N70" s="141"/>
      <c r="O70" s="141"/>
      <c r="P70" s="141"/>
      <c r="Q70" s="141"/>
      <c r="R70" s="141"/>
      <c r="S70" s="141"/>
      <c r="T70" s="141">
        <v>1.2</v>
      </c>
      <c r="U70" s="141"/>
      <c r="V70" s="141"/>
      <c r="W70" s="141"/>
      <c r="X70" s="141"/>
      <c r="Y70" s="141"/>
      <c r="Z70" s="141"/>
      <c r="AA70" s="141"/>
      <c r="AB70" s="141"/>
      <c r="AC70" s="141"/>
      <c r="AD70" s="141">
        <v>8.5</v>
      </c>
      <c r="AE70" s="172"/>
      <c r="AF70" s="179"/>
      <c r="AG70" s="173"/>
    </row>
    <row r="71" spans="1:33" s="26" customFormat="1" ht="15" hidden="1" customHeight="1" outlineLevel="1" x14ac:dyDescent="0.2">
      <c r="A71" s="137" t="s">
        <v>81</v>
      </c>
      <c r="B71" s="172"/>
      <c r="C71" s="141"/>
      <c r="D71" s="141">
        <v>1</v>
      </c>
      <c r="E71" s="141"/>
      <c r="F71" s="41"/>
      <c r="G71" s="41"/>
      <c r="H71" s="41">
        <v>26.7</v>
      </c>
      <c r="I71" s="41">
        <v>979.6</v>
      </c>
      <c r="J71" s="41"/>
      <c r="K71" s="41"/>
      <c r="L71" s="216"/>
      <c r="M71" s="141">
        <v>2.6</v>
      </c>
      <c r="N71" s="141"/>
      <c r="O71" s="141"/>
      <c r="P71" s="141"/>
      <c r="Q71" s="141"/>
      <c r="R71" s="141"/>
      <c r="S71" s="141"/>
      <c r="T71" s="141">
        <v>1.6</v>
      </c>
      <c r="U71" s="141">
        <v>90.9</v>
      </c>
      <c r="V71" s="141"/>
      <c r="W71" s="141"/>
      <c r="X71" s="141"/>
      <c r="Y71" s="141"/>
      <c r="Z71" s="141"/>
      <c r="AA71" s="141"/>
      <c r="AB71" s="141"/>
      <c r="AC71" s="141"/>
      <c r="AD71" s="141">
        <v>94.6</v>
      </c>
      <c r="AE71" s="172"/>
      <c r="AF71" s="179"/>
      <c r="AG71" s="173"/>
    </row>
    <row r="72" spans="1:33" s="26" customFormat="1" ht="15" hidden="1" customHeight="1" outlineLevel="1" x14ac:dyDescent="0.2">
      <c r="A72" s="137" t="s">
        <v>78</v>
      </c>
      <c r="B72" s="172"/>
      <c r="C72" s="141"/>
      <c r="D72" s="141">
        <v>1.1000000000000001</v>
      </c>
      <c r="E72" s="141"/>
      <c r="F72" s="41"/>
      <c r="G72" s="41"/>
      <c r="H72" s="41">
        <v>4.4000000000000004</v>
      </c>
      <c r="I72" s="41">
        <v>0</v>
      </c>
      <c r="J72" s="41"/>
      <c r="K72" s="41"/>
      <c r="L72" s="216"/>
      <c r="M72" s="141">
        <v>0.9</v>
      </c>
      <c r="N72" s="141"/>
      <c r="O72" s="141"/>
      <c r="P72" s="141"/>
      <c r="Q72" s="141"/>
      <c r="R72" s="141"/>
      <c r="S72" s="141"/>
      <c r="T72" s="141">
        <v>0.7</v>
      </c>
      <c r="U72" s="141">
        <v>6.4</v>
      </c>
      <c r="V72" s="141"/>
      <c r="W72" s="141"/>
      <c r="X72" s="141"/>
      <c r="Y72" s="141"/>
      <c r="Z72" s="141"/>
      <c r="AA72" s="141"/>
      <c r="AB72" s="141"/>
      <c r="AC72" s="141"/>
      <c r="AD72" s="141">
        <v>66.900000000000006</v>
      </c>
      <c r="AE72" s="172"/>
      <c r="AF72" s="179"/>
      <c r="AG72" s="173"/>
    </row>
    <row r="73" spans="1:33" s="26" customFormat="1" ht="15" hidden="1" customHeight="1" outlineLevel="1" x14ac:dyDescent="0.2">
      <c r="A73" s="180" t="s">
        <v>71</v>
      </c>
      <c r="B73" s="181"/>
      <c r="C73" s="141"/>
      <c r="D73" s="183">
        <v>2.5</v>
      </c>
      <c r="E73" s="183"/>
      <c r="F73" s="44"/>
      <c r="G73" s="41"/>
      <c r="H73" s="70">
        <v>5</v>
      </c>
      <c r="I73" s="70">
        <v>7.2</v>
      </c>
      <c r="J73" s="41"/>
      <c r="K73" s="70">
        <v>3.5</v>
      </c>
      <c r="L73" s="216"/>
      <c r="M73" s="141">
        <v>0</v>
      </c>
      <c r="N73" s="182"/>
      <c r="O73" s="182"/>
      <c r="P73" s="182"/>
      <c r="Q73" s="182"/>
      <c r="R73" s="182"/>
      <c r="S73" s="182"/>
      <c r="T73" s="183">
        <v>1.3</v>
      </c>
      <c r="U73" s="183">
        <v>19</v>
      </c>
      <c r="V73" s="183">
        <v>47</v>
      </c>
      <c r="W73" s="182"/>
      <c r="X73" s="182"/>
      <c r="Y73" s="182"/>
      <c r="Z73" s="182"/>
      <c r="AA73" s="182"/>
      <c r="AB73" s="182"/>
      <c r="AC73" s="182"/>
      <c r="AD73" s="184">
        <v>9.9</v>
      </c>
      <c r="AE73" s="172"/>
      <c r="AF73" s="179"/>
      <c r="AG73" s="173"/>
    </row>
    <row r="74" spans="1:33" s="26" customFormat="1" ht="15" hidden="1" customHeight="1" outlineLevel="1" collapsed="1" x14ac:dyDescent="0.2">
      <c r="A74" s="137" t="s">
        <v>80</v>
      </c>
      <c r="B74" s="172"/>
      <c r="C74" s="141"/>
      <c r="D74" s="141">
        <v>0.4</v>
      </c>
      <c r="E74" s="141"/>
      <c r="F74" s="41"/>
      <c r="G74" s="41"/>
      <c r="H74" s="41">
        <v>1.1000000000000001</v>
      </c>
      <c r="I74" s="41">
        <v>1.4</v>
      </c>
      <c r="J74" s="41"/>
      <c r="K74" s="41"/>
      <c r="L74" s="216"/>
      <c r="M74" s="141">
        <v>5.2</v>
      </c>
      <c r="N74" s="141"/>
      <c r="O74" s="141"/>
      <c r="P74" s="141"/>
      <c r="Q74" s="141"/>
      <c r="R74" s="141"/>
      <c r="S74" s="141"/>
      <c r="T74" s="141">
        <v>5.6</v>
      </c>
      <c r="U74" s="141">
        <v>7.3</v>
      </c>
      <c r="V74" s="141"/>
      <c r="W74" s="141"/>
      <c r="X74" s="141"/>
      <c r="Y74" s="141"/>
      <c r="Z74" s="141"/>
      <c r="AA74" s="141"/>
      <c r="AB74" s="141">
        <v>0.1</v>
      </c>
      <c r="AC74" s="141"/>
      <c r="AD74" s="141">
        <v>18.100000000000001</v>
      </c>
      <c r="AE74" s="172"/>
      <c r="AF74" s="179"/>
      <c r="AG74" s="173"/>
    </row>
    <row r="75" spans="1:33" s="5" customFormat="1" ht="15" customHeight="1" collapsed="1" x14ac:dyDescent="0.2">
      <c r="A75" s="54" t="s">
        <v>220</v>
      </c>
      <c r="B75" s="160"/>
      <c r="C75" s="161"/>
      <c r="D75" s="161" t="s">
        <v>161</v>
      </c>
      <c r="E75" s="161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80" si="9">IF(SUM(B75:K75)=0,"",SUM(B75:K75))</f>
        <v>35</v>
      </c>
      <c r="M75" s="161">
        <v>5.4</v>
      </c>
      <c r="N75" s="161">
        <v>5.8000000000000007</v>
      </c>
      <c r="O75" s="161"/>
      <c r="P75" s="161"/>
      <c r="Q75" s="161"/>
      <c r="R75" s="161"/>
      <c r="S75" s="161"/>
      <c r="T75" s="161">
        <v>135.9</v>
      </c>
      <c r="U75" s="161">
        <v>1.6</v>
      </c>
      <c r="V75" s="161"/>
      <c r="W75" s="161"/>
      <c r="X75" s="161"/>
      <c r="Y75" s="161"/>
      <c r="Z75" s="161">
        <v>0.2</v>
      </c>
      <c r="AA75" s="161">
        <v>8</v>
      </c>
      <c r="AB75" s="161"/>
      <c r="AC75" s="161"/>
      <c r="AD75" s="161">
        <v>23.4</v>
      </c>
      <c r="AE75" s="160">
        <f>IF(SUM(M75:AD75)=0,"",SUM(M75:AD75))</f>
        <v>180.29999999999998</v>
      </c>
      <c r="AF75" s="163"/>
      <c r="AG75" s="162">
        <f>SUM(L75,AE75)</f>
        <v>215.29999999999998</v>
      </c>
    </row>
    <row r="76" spans="1:33" s="26" customFormat="1" ht="15" hidden="1" customHeight="1" outlineLevel="1" collapsed="1" x14ac:dyDescent="0.2">
      <c r="A76" s="52" t="s">
        <v>216</v>
      </c>
      <c r="B76" s="172"/>
      <c r="C76" s="141"/>
      <c r="D76" s="141" t="s">
        <v>161</v>
      </c>
      <c r="E76" s="141"/>
      <c r="F76" s="41"/>
      <c r="G76" s="41" t="s">
        <v>161</v>
      </c>
      <c r="H76" s="41">
        <v>35</v>
      </c>
      <c r="I76" s="41" t="s">
        <v>161</v>
      </c>
      <c r="J76" s="41"/>
      <c r="K76" s="41"/>
      <c r="L76" s="216">
        <f t="shared" si="9"/>
        <v>35</v>
      </c>
      <c r="M76" s="141">
        <v>5.2</v>
      </c>
      <c r="N76" s="141">
        <v>3.6</v>
      </c>
      <c r="O76" s="141"/>
      <c r="P76" s="141"/>
      <c r="Q76" s="141"/>
      <c r="R76" s="141"/>
      <c r="S76" s="141"/>
      <c r="T76" s="141">
        <v>110.5</v>
      </c>
      <c r="U76" s="141">
        <v>0.7</v>
      </c>
      <c r="V76" s="141"/>
      <c r="W76" s="141"/>
      <c r="X76" s="141"/>
      <c r="Y76" s="141"/>
      <c r="Z76" s="141">
        <v>0.1</v>
      </c>
      <c r="AA76" s="141">
        <v>7.3</v>
      </c>
      <c r="AB76" s="141"/>
      <c r="AC76" s="141"/>
      <c r="AD76" s="141">
        <v>17.8</v>
      </c>
      <c r="AE76" s="172">
        <f>IF(SUM(M76:AD76)=0,"",SUM(M76:AD76))</f>
        <v>145.19999999999999</v>
      </c>
      <c r="AF76" s="179"/>
      <c r="AG76" s="173">
        <f>SUM(L76,AE76)</f>
        <v>180.2</v>
      </c>
    </row>
    <row r="77" spans="1:33" s="26" customFormat="1" ht="15" hidden="1" customHeight="1" outlineLevel="2" x14ac:dyDescent="0.2">
      <c r="A77" s="212" t="s">
        <v>217</v>
      </c>
      <c r="B77" s="221"/>
      <c r="C77" s="222"/>
      <c r="D77" s="222"/>
      <c r="E77" s="222"/>
      <c r="F77" s="218"/>
      <c r="G77" s="218"/>
      <c r="H77" s="218"/>
      <c r="I77" s="218"/>
      <c r="J77" s="218"/>
      <c r="K77" s="218"/>
      <c r="L77" s="216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172"/>
      <c r="AF77" s="223"/>
      <c r="AG77" s="173"/>
    </row>
    <row r="78" spans="1:33" s="26" customFormat="1" ht="15" hidden="1" customHeight="1" outlineLevel="2" x14ac:dyDescent="0.2">
      <c r="A78" s="212" t="s">
        <v>218</v>
      </c>
      <c r="B78" s="221"/>
      <c r="C78" s="222"/>
      <c r="D78" s="222"/>
      <c r="E78" s="222"/>
      <c r="F78" s="218"/>
      <c r="G78" s="218"/>
      <c r="H78" s="218"/>
      <c r="I78" s="218"/>
      <c r="J78" s="218"/>
      <c r="K78" s="218"/>
      <c r="L78" s="216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172"/>
      <c r="AF78" s="223"/>
      <c r="AG78" s="173"/>
    </row>
    <row r="79" spans="1:33" s="26" customFormat="1" ht="15" hidden="1" customHeight="1" outlineLevel="1" x14ac:dyDescent="0.2">
      <c r="A79" s="52" t="s">
        <v>219</v>
      </c>
      <c r="B79" s="221"/>
      <c r="C79" s="222"/>
      <c r="D79" s="222"/>
      <c r="E79" s="222"/>
      <c r="F79" s="218"/>
      <c r="G79" s="218"/>
      <c r="H79" s="218"/>
      <c r="I79" s="218"/>
      <c r="J79" s="218"/>
      <c r="K79" s="218"/>
      <c r="L79" s="216"/>
      <c r="M79" s="222">
        <v>0.2</v>
      </c>
      <c r="N79" s="222">
        <v>0.1</v>
      </c>
      <c r="O79" s="222"/>
      <c r="P79" s="222"/>
      <c r="Q79" s="222"/>
      <c r="R79" s="222"/>
      <c r="S79" s="222"/>
      <c r="T79" s="222">
        <v>11.2</v>
      </c>
      <c r="U79" s="222"/>
      <c r="V79" s="222"/>
      <c r="W79" s="222"/>
      <c r="X79" s="222"/>
      <c r="Y79" s="222"/>
      <c r="Z79" s="222">
        <v>0</v>
      </c>
      <c r="AA79" s="222">
        <v>0.7</v>
      </c>
      <c r="AB79" s="222"/>
      <c r="AC79" s="222"/>
      <c r="AD79" s="222">
        <v>5.0999999999999996</v>
      </c>
      <c r="AE79" s="172">
        <f>IF(SUM(M79:AD79)=0,"",SUM(M79:AD79))</f>
        <v>17.299999999999997</v>
      </c>
      <c r="AF79" s="223"/>
      <c r="AG79" s="173">
        <f>SUM(L79,AE79)</f>
        <v>17.299999999999997</v>
      </c>
    </row>
    <row r="80" spans="1:33" s="26" customFormat="1" ht="15" hidden="1" customHeight="1" outlineLevel="1" x14ac:dyDescent="0.2">
      <c r="A80" s="137" t="s">
        <v>60</v>
      </c>
      <c r="B80" s="172"/>
      <c r="C80" s="141"/>
      <c r="D80" s="141" t="s">
        <v>161</v>
      </c>
      <c r="E80" s="141"/>
      <c r="F80" s="41"/>
      <c r="G80" s="41" t="s">
        <v>161</v>
      </c>
      <c r="H80" s="41" t="s">
        <v>161</v>
      </c>
      <c r="I80" s="41" t="s">
        <v>161</v>
      </c>
      <c r="J80" s="41"/>
      <c r="K80" s="41"/>
      <c r="L80" s="216" t="str">
        <f t="shared" si="9"/>
        <v/>
      </c>
      <c r="M80" s="141" t="s">
        <v>161</v>
      </c>
      <c r="N80" s="141">
        <v>2.1</v>
      </c>
      <c r="O80" s="141"/>
      <c r="P80" s="141"/>
      <c r="Q80" s="141"/>
      <c r="R80" s="141"/>
      <c r="S80" s="141"/>
      <c r="T80" s="141">
        <v>14.2</v>
      </c>
      <c r="U80" s="141">
        <v>0.9</v>
      </c>
      <c r="V80" s="141"/>
      <c r="W80" s="141"/>
      <c r="X80" s="141"/>
      <c r="Y80" s="141"/>
      <c r="Z80" s="141">
        <v>0.1</v>
      </c>
      <c r="AA80" s="141"/>
      <c r="AB80" s="141"/>
      <c r="AC80" s="141"/>
      <c r="AD80" s="141">
        <v>0.5</v>
      </c>
      <c r="AE80" s="172">
        <f>IF(SUM(M80:AD80)=0,"",SUM(M80:AD80))</f>
        <v>17.8</v>
      </c>
      <c r="AF80" s="179"/>
      <c r="AG80" s="173">
        <f>SUM(L80,AE80)</f>
        <v>17.8</v>
      </c>
    </row>
    <row r="81" spans="1:33" s="5" customFormat="1" ht="15" customHeight="1" collapsed="1" x14ac:dyDescent="0.2">
      <c r="A81" s="185" t="s">
        <v>49</v>
      </c>
      <c r="B81" s="186"/>
      <c r="C81" s="187"/>
      <c r="D81" s="187" t="s">
        <v>161</v>
      </c>
      <c r="E81" s="187"/>
      <c r="F81" s="57"/>
      <c r="G81" s="57" t="s">
        <v>161</v>
      </c>
      <c r="H81" s="57" t="s">
        <v>161</v>
      </c>
      <c r="I81" s="57" t="s">
        <v>161</v>
      </c>
      <c r="J81" s="57"/>
      <c r="K81" s="57"/>
      <c r="L81" s="215" t="str">
        <f t="shared" ref="L81" si="10">IF(SUM(B81:K81)=0,"",SUM(B81:K81))</f>
        <v/>
      </c>
      <c r="M81" s="187" t="s">
        <v>161</v>
      </c>
      <c r="N81" s="187"/>
      <c r="O81" s="187"/>
      <c r="P81" s="187"/>
      <c r="Q81" s="187">
        <v>2</v>
      </c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6">
        <f t="shared" si="1"/>
        <v>2</v>
      </c>
      <c r="AF81" s="189"/>
      <c r="AG81" s="188">
        <f>IF(SUM(L81,AE81)=0,"",SUM(L81,AE81))</f>
        <v>2</v>
      </c>
    </row>
    <row r="82" spans="1:33" x14ac:dyDescent="0.2">
      <c r="M82" s="3"/>
    </row>
    <row r="83" spans="1:33" x14ac:dyDescent="0.2">
      <c r="M83" s="3"/>
    </row>
  </sheetData>
  <mergeCells count="14"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T4:T5"/>
    <mergeCell ref="U4:U5"/>
    <mergeCell ref="Z4:Z5"/>
    <mergeCell ref="AA4:AA5"/>
  </mergeCells>
  <pageMargins left="0.25" right="0.25" top="0.75" bottom="0.75" header="0.3" footer="0.3"/>
  <pageSetup paperSize="9" scale="33" fitToHeight="0" orientation="portrait" horizontalDpi="300" verticalDpi="300" r:id="rId1"/>
  <ignoredErrors>
    <ignoredError sqref="AE42:AE75" formulaRange="1"/>
    <ignoredError sqref="L47" formula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P83"/>
  <sheetViews>
    <sheetView showGridLines="0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 collapsed="1"/>
    <col min="12" max="12" width="9.7109375" style="190" customWidth="1"/>
    <col min="13" max="13" width="8.7109375" style="9" customWidth="1" collapsed="1"/>
    <col min="14" max="14" width="8.7109375" style="9" customWidth="1"/>
    <col min="15" max="15" width="8.7109375" style="9" hidden="1" customWidth="1"/>
    <col min="16" max="18" width="8.7109375" style="9" customWidth="1"/>
    <col min="19" max="19" width="8.7109375" style="9" hidden="1" customWidth="1"/>
    <col min="20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9" width="6.140625" style="4" customWidth="1"/>
    <col min="40" max="16384" width="13.85546875" style="4"/>
  </cols>
  <sheetData>
    <row r="1" spans="1:42" s="146" customFormat="1" ht="18" customHeight="1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42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42" s="5" customFormat="1" ht="15" customHeight="1" x14ac:dyDescent="0.2">
      <c r="A3" s="147" t="s">
        <v>40</v>
      </c>
      <c r="B3" s="260" t="s">
        <v>39</v>
      </c>
      <c r="C3" s="261"/>
      <c r="D3" s="261"/>
      <c r="E3" s="261"/>
      <c r="F3" s="261"/>
      <c r="G3" s="261"/>
      <c r="H3" s="261"/>
      <c r="I3" s="261"/>
      <c r="J3" s="261"/>
      <c r="K3" s="261"/>
      <c r="L3" s="262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63" t="s">
        <v>84</v>
      </c>
      <c r="AG3" s="16"/>
    </row>
    <row r="4" spans="1:42" s="5" customFormat="1" ht="15" customHeight="1" x14ac:dyDescent="0.2">
      <c r="A4" s="148" t="s">
        <v>189</v>
      </c>
      <c r="B4" s="265" t="s">
        <v>16</v>
      </c>
      <c r="C4" s="191" t="s">
        <v>23</v>
      </c>
      <c r="D4" s="191" t="s">
        <v>17</v>
      </c>
      <c r="E4" s="191" t="s">
        <v>19</v>
      </c>
      <c r="F4" s="256" t="s">
        <v>63</v>
      </c>
      <c r="G4" s="256" t="s">
        <v>64</v>
      </c>
      <c r="H4" s="256" t="s">
        <v>20</v>
      </c>
      <c r="I4" s="210" t="s">
        <v>21</v>
      </c>
      <c r="J4" s="210" t="s">
        <v>68</v>
      </c>
      <c r="K4" s="210" t="s">
        <v>21</v>
      </c>
      <c r="L4" s="258" t="s">
        <v>38</v>
      </c>
      <c r="M4" s="268" t="s">
        <v>62</v>
      </c>
      <c r="N4" s="191" t="s">
        <v>131</v>
      </c>
      <c r="O4" s="191" t="s">
        <v>25</v>
      </c>
      <c r="P4" s="191" t="s">
        <v>131</v>
      </c>
      <c r="Q4" s="191" t="s">
        <v>28</v>
      </c>
      <c r="R4" s="191" t="s">
        <v>29</v>
      </c>
      <c r="S4" s="191" t="s">
        <v>172</v>
      </c>
      <c r="T4" s="256" t="s">
        <v>173</v>
      </c>
      <c r="U4" s="256" t="s">
        <v>174</v>
      </c>
      <c r="V4" s="191" t="s">
        <v>66</v>
      </c>
      <c r="W4" s="191" t="s">
        <v>31</v>
      </c>
      <c r="X4" s="191" t="s">
        <v>17</v>
      </c>
      <c r="Y4" s="191" t="s">
        <v>17</v>
      </c>
      <c r="Z4" s="256" t="s">
        <v>65</v>
      </c>
      <c r="AA4" s="256" t="s">
        <v>175</v>
      </c>
      <c r="AB4" s="132" t="s">
        <v>67</v>
      </c>
      <c r="AC4" s="191" t="s">
        <v>23</v>
      </c>
      <c r="AD4" s="191" t="s">
        <v>35</v>
      </c>
      <c r="AE4" s="258" t="s">
        <v>38</v>
      </c>
      <c r="AF4" s="264"/>
      <c r="AG4" s="193" t="s">
        <v>38</v>
      </c>
    </row>
    <row r="5" spans="1:42" s="5" customFormat="1" ht="15" customHeight="1" x14ac:dyDescent="0.2">
      <c r="A5" s="150" t="s">
        <v>15</v>
      </c>
      <c r="B5" s="266"/>
      <c r="C5" s="151" t="s">
        <v>24</v>
      </c>
      <c r="D5" s="151" t="s">
        <v>18</v>
      </c>
      <c r="E5" s="151" t="s">
        <v>127</v>
      </c>
      <c r="F5" s="267"/>
      <c r="G5" s="267"/>
      <c r="H5" s="267"/>
      <c r="I5" s="47" t="s">
        <v>22</v>
      </c>
      <c r="J5" s="47" t="s">
        <v>126</v>
      </c>
      <c r="K5" s="211" t="s">
        <v>214</v>
      </c>
      <c r="L5" s="259"/>
      <c r="M5" s="269"/>
      <c r="N5" s="192" t="s">
        <v>37</v>
      </c>
      <c r="O5" s="192" t="s">
        <v>26</v>
      </c>
      <c r="P5" s="192" t="s">
        <v>27</v>
      </c>
      <c r="Q5" s="192" t="s">
        <v>1</v>
      </c>
      <c r="R5" s="192" t="s">
        <v>2</v>
      </c>
      <c r="S5" s="192" t="s">
        <v>30</v>
      </c>
      <c r="T5" s="267"/>
      <c r="U5" s="267"/>
      <c r="V5" s="192" t="s">
        <v>16</v>
      </c>
      <c r="W5" s="192" t="s">
        <v>70</v>
      </c>
      <c r="X5" s="192" t="s">
        <v>32</v>
      </c>
      <c r="Y5" s="192" t="s">
        <v>33</v>
      </c>
      <c r="Z5" s="267"/>
      <c r="AA5" s="267"/>
      <c r="AB5" s="153" t="s">
        <v>23</v>
      </c>
      <c r="AC5" s="192" t="s">
        <v>34</v>
      </c>
      <c r="AD5" s="151" t="s">
        <v>36</v>
      </c>
      <c r="AE5" s="259"/>
      <c r="AF5" s="264"/>
      <c r="AG5" s="154"/>
    </row>
    <row r="6" spans="1:42" s="5" customFormat="1" ht="9" hidden="1" customHeight="1" x14ac:dyDescent="0.2">
      <c r="A6" s="155" t="s">
        <v>83</v>
      </c>
      <c r="B6" s="156" t="s">
        <v>85</v>
      </c>
      <c r="C6" s="157" t="s">
        <v>86</v>
      </c>
      <c r="D6" s="157" t="s">
        <v>87</v>
      </c>
      <c r="E6" s="157" t="s">
        <v>88</v>
      </c>
      <c r="F6" s="157" t="s">
        <v>89</v>
      </c>
      <c r="G6" s="157" t="s">
        <v>94</v>
      </c>
      <c r="H6" s="157" t="s">
        <v>115</v>
      </c>
      <c r="I6" s="157" t="s">
        <v>90</v>
      </c>
      <c r="J6" s="157" t="s">
        <v>91</v>
      </c>
      <c r="K6" s="157" t="s">
        <v>92</v>
      </c>
      <c r="L6" s="158" t="s">
        <v>93</v>
      </c>
      <c r="M6" s="157" t="s">
        <v>62</v>
      </c>
      <c r="N6" s="157" t="s">
        <v>97</v>
      </c>
      <c r="O6" s="157" t="s">
        <v>95</v>
      </c>
      <c r="P6" s="157" t="s">
        <v>96</v>
      </c>
      <c r="Q6" s="157" t="s">
        <v>98</v>
      </c>
      <c r="R6" s="157" t="s">
        <v>100</v>
      </c>
      <c r="S6" s="157" t="s">
        <v>101</v>
      </c>
      <c r="T6" s="157" t="s">
        <v>102</v>
      </c>
      <c r="U6" s="157" t="s">
        <v>103</v>
      </c>
      <c r="V6" s="157" t="s">
        <v>104</v>
      </c>
      <c r="W6" s="157" t="s">
        <v>105</v>
      </c>
      <c r="X6" s="157" t="s">
        <v>106</v>
      </c>
      <c r="Y6" s="157" t="s">
        <v>107</v>
      </c>
      <c r="Z6" s="157" t="s">
        <v>108</v>
      </c>
      <c r="AA6" s="157" t="s">
        <v>109</v>
      </c>
      <c r="AB6" s="157" t="s">
        <v>110</v>
      </c>
      <c r="AC6" s="157" t="s">
        <v>111</v>
      </c>
      <c r="AD6" s="157" t="s">
        <v>112</v>
      </c>
      <c r="AE6" s="158" t="s">
        <v>99</v>
      </c>
      <c r="AF6" s="158" t="s">
        <v>113</v>
      </c>
      <c r="AG6" s="158" t="s">
        <v>114</v>
      </c>
    </row>
    <row r="7" spans="1:42" s="166" customFormat="1" ht="15" customHeight="1" x14ac:dyDescent="0.2">
      <c r="A7" s="159" t="s">
        <v>3</v>
      </c>
      <c r="B7" s="160" t="s">
        <v>161</v>
      </c>
      <c r="C7" s="161"/>
      <c r="D7" s="161"/>
      <c r="E7" s="161">
        <v>1136.3</v>
      </c>
      <c r="F7" s="71">
        <v>257.5</v>
      </c>
      <c r="G7" s="71">
        <v>16.8</v>
      </c>
      <c r="H7" s="71">
        <v>520.90000000000009</v>
      </c>
      <c r="I7" s="71">
        <v>1523.3</v>
      </c>
      <c r="J7" s="71">
        <v>83.8</v>
      </c>
      <c r="K7" s="71">
        <v>2.9</v>
      </c>
      <c r="L7" s="213">
        <f>IF(SUM(B7:K7)=0,"",SUM(B7:K7))</f>
        <v>3541.5000000000005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5"/>
      <c r="AH7" s="5"/>
      <c r="AI7" s="5"/>
      <c r="AJ7" s="5"/>
      <c r="AK7" s="5"/>
      <c r="AL7" s="5"/>
      <c r="AM7" s="5"/>
      <c r="AN7" s="5"/>
      <c r="AO7" s="5"/>
      <c r="AP7" s="5"/>
    </row>
    <row r="8" spans="1:42" s="166" customFormat="1" ht="15" customHeight="1" x14ac:dyDescent="0.2">
      <c r="A8" s="167" t="s">
        <v>4</v>
      </c>
      <c r="B8" s="160">
        <v>2103.1999999999998</v>
      </c>
      <c r="C8" s="161">
        <v>0.2</v>
      </c>
      <c r="D8" s="161">
        <v>51.8</v>
      </c>
      <c r="E8" s="161"/>
      <c r="F8" s="72"/>
      <c r="G8" s="72" t="s">
        <v>161</v>
      </c>
      <c r="H8" s="72" t="s">
        <v>161</v>
      </c>
      <c r="I8" s="72">
        <v>0.2</v>
      </c>
      <c r="J8" s="72"/>
      <c r="K8" s="72"/>
      <c r="L8" s="214">
        <f t="shared" ref="L8:L29" si="0">IF(SUM(B8:K8)=0,"",SUM(B8:K8))</f>
        <v>2155.3999999999996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5"/>
      <c r="AH8" s="5"/>
      <c r="AI8" s="5"/>
      <c r="AJ8" s="5"/>
      <c r="AK8" s="5"/>
      <c r="AL8" s="5"/>
      <c r="AM8" s="5"/>
      <c r="AN8" s="5"/>
      <c r="AO8" s="5"/>
      <c r="AP8" s="5"/>
    </row>
    <row r="9" spans="1:42" s="166" customFormat="1" ht="15" customHeight="1" x14ac:dyDescent="0.2">
      <c r="A9" s="167" t="s">
        <v>5</v>
      </c>
      <c r="B9" s="160" t="s">
        <v>161</v>
      </c>
      <c r="C9" s="161" t="s">
        <v>161</v>
      </c>
      <c r="D9" s="161"/>
      <c r="E9" s="161"/>
      <c r="F9" s="71"/>
      <c r="G9" s="71" t="s">
        <v>161</v>
      </c>
      <c r="H9" s="71" t="s">
        <v>161</v>
      </c>
      <c r="I9" s="71">
        <v>-0.2</v>
      </c>
      <c r="J9" s="71"/>
      <c r="K9" s="71"/>
      <c r="L9" s="214">
        <f t="shared" si="0"/>
        <v>-0.2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5"/>
      <c r="AH9" s="5"/>
      <c r="AI9" s="5"/>
      <c r="AJ9" s="5"/>
      <c r="AK9" s="5"/>
      <c r="AL9" s="5"/>
      <c r="AM9" s="5"/>
      <c r="AN9" s="5"/>
      <c r="AO9" s="5"/>
      <c r="AP9" s="5"/>
    </row>
    <row r="10" spans="1:42" s="166" customFormat="1" ht="15" customHeight="1" x14ac:dyDescent="0.2">
      <c r="A10" s="167" t="s">
        <v>6</v>
      </c>
      <c r="B10" s="160">
        <v>-1.5</v>
      </c>
      <c r="C10" s="161" t="s">
        <v>161</v>
      </c>
      <c r="D10" s="161">
        <v>-0.7</v>
      </c>
      <c r="E10" s="161"/>
      <c r="F10" s="72"/>
      <c r="G10" s="72" t="s">
        <v>161</v>
      </c>
      <c r="H10" s="72" t="s">
        <v>161</v>
      </c>
      <c r="I10" s="72"/>
      <c r="J10" s="72"/>
      <c r="K10" s="72"/>
      <c r="L10" s="214">
        <f t="shared" si="0"/>
        <v>-2.2000000000000002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5"/>
      <c r="AH10" s="5"/>
      <c r="AI10" s="5"/>
      <c r="AJ10" s="5"/>
      <c r="AK10" s="5"/>
      <c r="AL10" s="5"/>
      <c r="AM10" s="5"/>
      <c r="AN10" s="5"/>
      <c r="AO10" s="5"/>
      <c r="AP10" s="5"/>
    </row>
    <row r="11" spans="1:42" s="166" customFormat="1" ht="15" customHeight="1" x14ac:dyDescent="0.2">
      <c r="A11" s="167" t="s">
        <v>7</v>
      </c>
      <c r="B11" s="160">
        <v>62</v>
      </c>
      <c r="C11" s="161" t="s">
        <v>161</v>
      </c>
      <c r="D11" s="161"/>
      <c r="E11" s="161"/>
      <c r="F11" s="71"/>
      <c r="G11" s="71" t="s">
        <v>161</v>
      </c>
      <c r="H11" s="71" t="s">
        <v>161</v>
      </c>
      <c r="I11" s="71">
        <v>-0.3</v>
      </c>
      <c r="J11" s="71"/>
      <c r="K11" s="71"/>
      <c r="L11" s="214">
        <f t="shared" si="0"/>
        <v>61.7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5"/>
      <c r="AH11" s="7"/>
      <c r="AI11" s="5"/>
      <c r="AJ11" s="5"/>
      <c r="AK11" s="5"/>
      <c r="AL11" s="5"/>
      <c r="AM11" s="5"/>
      <c r="AN11" s="5"/>
      <c r="AO11" s="5"/>
      <c r="AP11" s="5"/>
    </row>
    <row r="12" spans="1:42" s="166" customFormat="1" ht="15" customHeight="1" x14ac:dyDescent="0.2">
      <c r="A12" s="167" t="s">
        <v>8</v>
      </c>
      <c r="B12" s="160" t="s">
        <v>161</v>
      </c>
      <c r="C12" s="161" t="s">
        <v>161</v>
      </c>
      <c r="D12" s="161"/>
      <c r="E12" s="161">
        <v>-353.9</v>
      </c>
      <c r="F12" s="72"/>
      <c r="G12" s="72" t="s">
        <v>161</v>
      </c>
      <c r="H12" s="72" t="s">
        <v>161</v>
      </c>
      <c r="I12" s="72"/>
      <c r="J12" s="72"/>
      <c r="K12" s="72"/>
      <c r="L12" s="214">
        <f t="shared" si="0"/>
        <v>-353.9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5"/>
      <c r="AH12" s="5"/>
      <c r="AI12" s="5"/>
      <c r="AJ12" s="5"/>
      <c r="AK12" s="5"/>
      <c r="AL12" s="5"/>
      <c r="AM12" s="5"/>
      <c r="AN12" s="5"/>
      <c r="AO12" s="5"/>
      <c r="AP12" s="5"/>
    </row>
    <row r="13" spans="1:42" s="5" customFormat="1" ht="15" customHeight="1" x14ac:dyDescent="0.2">
      <c r="A13" s="167" t="s">
        <v>9</v>
      </c>
      <c r="B13" s="160">
        <v>-0.1</v>
      </c>
      <c r="C13" s="161" t="s">
        <v>161</v>
      </c>
      <c r="D13" s="161"/>
      <c r="E13" s="161"/>
      <c r="F13" s="71"/>
      <c r="G13" s="71"/>
      <c r="H13" s="71" t="s">
        <v>161</v>
      </c>
      <c r="I13" s="71" t="s">
        <v>161</v>
      </c>
      <c r="J13" s="71"/>
      <c r="K13" s="71"/>
      <c r="L13" s="214">
        <f t="shared" si="0"/>
        <v>-0.1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5"/>
    </row>
    <row r="14" spans="1:42" s="5" customFormat="1" ht="15" customHeight="1" x14ac:dyDescent="0.2">
      <c r="A14" s="167" t="s">
        <v>10</v>
      </c>
      <c r="B14" s="160">
        <v>2163.6</v>
      </c>
      <c r="C14" s="161">
        <v>0.2</v>
      </c>
      <c r="D14" s="161">
        <v>51.099999999999994</v>
      </c>
      <c r="E14" s="161">
        <v>782.4</v>
      </c>
      <c r="F14" s="76">
        <v>257.5</v>
      </c>
      <c r="G14" s="76">
        <v>16.8</v>
      </c>
      <c r="H14" s="76">
        <v>520.90000000000009</v>
      </c>
      <c r="I14" s="76">
        <v>1523</v>
      </c>
      <c r="J14" s="76">
        <v>83.8</v>
      </c>
      <c r="K14" s="76">
        <v>2.9</v>
      </c>
      <c r="L14" s="215">
        <f t="shared" si="0"/>
        <v>5402.2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</row>
    <row r="15" spans="1:42" s="5" customFormat="1" ht="15" customHeight="1" x14ac:dyDescent="0.2">
      <c r="A15" s="159" t="s">
        <v>11</v>
      </c>
      <c r="B15" s="168">
        <v>-2163.6</v>
      </c>
      <c r="C15" s="169"/>
      <c r="D15" s="169"/>
      <c r="E15" s="169"/>
      <c r="F15" s="35"/>
      <c r="G15" s="35" t="s">
        <v>161</v>
      </c>
      <c r="H15" s="35"/>
      <c r="I15" s="35"/>
      <c r="J15" s="35"/>
      <c r="K15" s="35"/>
      <c r="L15" s="213">
        <f>IF(SUM(B15:K15)=0,"",SUM(B15:K15))</f>
        <v>-2163.6</v>
      </c>
      <c r="M15" s="169">
        <v>104.8</v>
      </c>
      <c r="N15" s="169">
        <v>562.6</v>
      </c>
      <c r="O15" s="169"/>
      <c r="P15" s="169" t="s">
        <v>161</v>
      </c>
      <c r="Q15" s="169">
        <v>7.2</v>
      </c>
      <c r="R15" s="169">
        <v>118.6</v>
      </c>
      <c r="S15" s="169"/>
      <c r="T15" s="169">
        <v>783</v>
      </c>
      <c r="U15" s="169">
        <v>385.3</v>
      </c>
      <c r="V15" s="169">
        <v>35.200000000000003</v>
      </c>
      <c r="W15" s="169">
        <v>40.9</v>
      </c>
      <c r="X15" s="169">
        <v>78.099999999999994</v>
      </c>
      <c r="Y15" s="169"/>
      <c r="Z15" s="169"/>
      <c r="AA15" s="169"/>
      <c r="AB15" s="169"/>
      <c r="AC15" s="169"/>
      <c r="AD15" s="169"/>
      <c r="AE15" s="168">
        <f t="shared" ref="AE15:AE81" si="1">IF(SUM(M15:AD15)=0,"",SUM(M15:AD15))</f>
        <v>2115.7000000000003</v>
      </c>
      <c r="AF15" s="168">
        <f t="shared" ref="AF15:AF33" si="2">IF(SUM(L15,AE15)=0,"",SUM(L15,AE15))</f>
        <v>-47.899999999999636</v>
      </c>
      <c r="AG15" s="171"/>
    </row>
    <row r="16" spans="1:42" s="5" customFormat="1" ht="15" customHeight="1" collapsed="1" x14ac:dyDescent="0.2">
      <c r="A16" s="167" t="s">
        <v>129</v>
      </c>
      <c r="B16" s="160" t="s">
        <v>161</v>
      </c>
      <c r="C16" s="161"/>
      <c r="D16" s="161" t="s">
        <v>161</v>
      </c>
      <c r="E16" s="161">
        <v>-782.4</v>
      </c>
      <c r="F16" s="74">
        <v>-257</v>
      </c>
      <c r="G16" s="32">
        <v>-12.8</v>
      </c>
      <c r="H16" s="32">
        <v>-3.2</v>
      </c>
      <c r="I16" s="32">
        <v>-113.6</v>
      </c>
      <c r="J16" s="32"/>
      <c r="K16" s="32"/>
      <c r="L16" s="214">
        <f t="shared" si="0"/>
        <v>-1169</v>
      </c>
      <c r="M16" s="161"/>
      <c r="N16" s="161"/>
      <c r="O16" s="161"/>
      <c r="P16" s="161"/>
      <c r="Q16" s="161"/>
      <c r="R16" s="161"/>
      <c r="S16" s="161"/>
      <c r="T16" s="161">
        <v>-80.8</v>
      </c>
      <c r="U16" s="161">
        <v>-27.8</v>
      </c>
      <c r="V16" s="161"/>
      <c r="W16" s="161"/>
      <c r="X16" s="161"/>
      <c r="Y16" s="161"/>
      <c r="Z16" s="161"/>
      <c r="AA16" s="161"/>
      <c r="AB16" s="161"/>
      <c r="AC16" s="161"/>
      <c r="AD16" s="161">
        <v>1055.5999999999999</v>
      </c>
      <c r="AE16" s="160">
        <f t="shared" si="1"/>
        <v>946.99999999999989</v>
      </c>
      <c r="AF16" s="160">
        <f t="shared" si="2"/>
        <v>-222.00000000000011</v>
      </c>
      <c r="AG16" s="171"/>
    </row>
    <row r="17" spans="1:33" s="26" customFormat="1" ht="15" hidden="1" customHeight="1" outlineLevel="1" x14ac:dyDescent="0.2">
      <c r="A17" s="137" t="s">
        <v>179</v>
      </c>
      <c r="B17" s="172" t="s">
        <v>161</v>
      </c>
      <c r="C17" s="141"/>
      <c r="D17" s="141" t="s">
        <v>161</v>
      </c>
      <c r="E17" s="141" t="s">
        <v>161</v>
      </c>
      <c r="F17" s="138" t="s">
        <v>161</v>
      </c>
      <c r="G17" s="139" t="s">
        <v>161</v>
      </c>
      <c r="H17" s="138" t="s">
        <v>161</v>
      </c>
      <c r="I17" s="138" t="s">
        <v>161</v>
      </c>
      <c r="J17" s="139"/>
      <c r="K17" s="138"/>
      <c r="L17" s="216" t="str">
        <f t="shared" si="0"/>
        <v/>
      </c>
      <c r="M17" s="141"/>
      <c r="N17" s="141"/>
      <c r="O17" s="141"/>
      <c r="P17" s="141"/>
      <c r="Q17" s="141"/>
      <c r="R17" s="141"/>
      <c r="S17" s="141"/>
      <c r="T17" s="141">
        <v>-80.8</v>
      </c>
      <c r="U17" s="141">
        <v>-27.8</v>
      </c>
      <c r="V17" s="141"/>
      <c r="W17" s="141"/>
      <c r="X17" s="141"/>
      <c r="Y17" s="141"/>
      <c r="Z17" s="141"/>
      <c r="AA17" s="141"/>
      <c r="AB17" s="141"/>
      <c r="AC17" s="141"/>
      <c r="AD17" s="141">
        <v>38.299999999999997</v>
      </c>
      <c r="AE17" s="172">
        <f>IF(SUM(M17:AD17)=0,"",SUM(M17:AD17))</f>
        <v>-70.3</v>
      </c>
      <c r="AF17" s="172">
        <f t="shared" si="2"/>
        <v>-70.3</v>
      </c>
      <c r="AG17" s="174"/>
    </row>
    <row r="18" spans="1:33" s="26" customFormat="1" ht="15" hidden="1" customHeight="1" outlineLevel="1" x14ac:dyDescent="0.2">
      <c r="A18" s="137" t="s">
        <v>180</v>
      </c>
      <c r="B18" s="172" t="s">
        <v>161</v>
      </c>
      <c r="C18" s="141"/>
      <c r="D18" s="141" t="s">
        <v>161</v>
      </c>
      <c r="E18" s="141" t="s">
        <v>161</v>
      </c>
      <c r="F18" s="138" t="s">
        <v>161</v>
      </c>
      <c r="G18" s="138" t="s">
        <v>161</v>
      </c>
      <c r="H18" s="138">
        <v>-3.2</v>
      </c>
      <c r="I18" s="138">
        <v>-113.6</v>
      </c>
      <c r="J18" s="138"/>
      <c r="K18" s="138"/>
      <c r="L18" s="216">
        <f t="shared" si="0"/>
        <v>-116.8</v>
      </c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>
        <v>73.099999999999994</v>
      </c>
      <c r="AE18" s="172">
        <f>IF(SUM(M18:AD18)=0,"",SUM(M18:AD18))</f>
        <v>73.099999999999994</v>
      </c>
      <c r="AF18" s="172">
        <f t="shared" si="2"/>
        <v>-43.7</v>
      </c>
      <c r="AG18" s="174"/>
    </row>
    <row r="19" spans="1:33" s="26" customFormat="1" ht="15" hidden="1" customHeight="1" outlineLevel="1" x14ac:dyDescent="0.2">
      <c r="A19" s="137" t="s">
        <v>181</v>
      </c>
      <c r="B19" s="172" t="s">
        <v>161</v>
      </c>
      <c r="C19" s="141"/>
      <c r="D19" s="141" t="s">
        <v>161</v>
      </c>
      <c r="E19" s="141">
        <v>-782.4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8"/>
      <c r="K19" s="138"/>
      <c r="L19" s="216">
        <f t="shared" si="0"/>
        <v>-782.4</v>
      </c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>
        <v>674.4</v>
      </c>
      <c r="AE19" s="172">
        <f>IF(SUM(M19:AD19)=0,"",SUM(M19:AD19))</f>
        <v>674.4</v>
      </c>
      <c r="AF19" s="172">
        <f t="shared" si="2"/>
        <v>-108</v>
      </c>
      <c r="AG19" s="174"/>
    </row>
    <row r="20" spans="1:33" s="26" customFormat="1" ht="15" hidden="1" customHeight="1" outlineLevel="1" x14ac:dyDescent="0.2">
      <c r="A20" s="137" t="s">
        <v>182</v>
      </c>
      <c r="B20" s="172" t="s">
        <v>161</v>
      </c>
      <c r="C20" s="141"/>
      <c r="D20" s="141" t="s">
        <v>161</v>
      </c>
      <c r="E20" s="141" t="s">
        <v>161</v>
      </c>
      <c r="F20" s="138">
        <v>-257</v>
      </c>
      <c r="G20" s="138" t="s">
        <v>161</v>
      </c>
      <c r="H20" s="138" t="s">
        <v>161</v>
      </c>
      <c r="I20" s="138" t="s">
        <v>161</v>
      </c>
      <c r="J20" s="138"/>
      <c r="K20" s="138"/>
      <c r="L20" s="216">
        <f t="shared" si="0"/>
        <v>-257</v>
      </c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>
        <v>257</v>
      </c>
      <c r="AE20" s="172">
        <f>IF(SUM(M20:AD20)=0,"",SUM(M20:AD20))</f>
        <v>257</v>
      </c>
      <c r="AF20" s="172" t="str">
        <f t="shared" si="2"/>
        <v/>
      </c>
      <c r="AG20" s="174"/>
    </row>
    <row r="21" spans="1:33" s="26" customFormat="1" ht="15" hidden="1" customHeight="1" outlineLevel="1" x14ac:dyDescent="0.2">
      <c r="A21" s="137" t="s">
        <v>183</v>
      </c>
      <c r="B21" s="172" t="s">
        <v>161</v>
      </c>
      <c r="C21" s="141"/>
      <c r="D21" s="141" t="s">
        <v>161</v>
      </c>
      <c r="E21" s="141" t="s">
        <v>161</v>
      </c>
      <c r="F21" s="138" t="s">
        <v>161</v>
      </c>
      <c r="G21" s="138">
        <v>-12.8</v>
      </c>
      <c r="H21" s="138" t="s">
        <v>161</v>
      </c>
      <c r="I21" s="138" t="s">
        <v>161</v>
      </c>
      <c r="J21" s="138"/>
      <c r="K21" s="138"/>
      <c r="L21" s="216">
        <f t="shared" si="0"/>
        <v>-12.8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>
        <v>12.8</v>
      </c>
      <c r="AE21" s="172">
        <f>IF(SUM(M21:AD21)=0,"",SUM(M21:AD21))</f>
        <v>12.8</v>
      </c>
      <c r="AF21" s="172" t="str">
        <f t="shared" si="2"/>
        <v/>
      </c>
      <c r="AG21" s="174"/>
    </row>
    <row r="22" spans="1:33" s="5" customFormat="1" ht="15" customHeight="1" collapsed="1" x14ac:dyDescent="0.2">
      <c r="A22" s="167" t="s">
        <v>82</v>
      </c>
      <c r="B22" s="160" t="s">
        <v>161</v>
      </c>
      <c r="C22" s="161"/>
      <c r="D22" s="161" t="s">
        <v>161</v>
      </c>
      <c r="E22" s="161" t="s">
        <v>161</v>
      </c>
      <c r="F22" s="32">
        <v>-0.5</v>
      </c>
      <c r="G22" s="32">
        <v>-0.3</v>
      </c>
      <c r="H22" s="32">
        <v>-1</v>
      </c>
      <c r="I22" s="32">
        <v>-178.7</v>
      </c>
      <c r="J22" s="32"/>
      <c r="K22" s="32"/>
      <c r="L22" s="214">
        <f t="shared" si="0"/>
        <v>-180.5</v>
      </c>
      <c r="M22" s="161"/>
      <c r="N22" s="161"/>
      <c r="O22" s="161"/>
      <c r="P22" s="161"/>
      <c r="Q22" s="161"/>
      <c r="R22" s="161"/>
      <c r="S22" s="161"/>
      <c r="T22" s="161">
        <v>-0.1</v>
      </c>
      <c r="U22" s="161">
        <v>-2.2999999999999998</v>
      </c>
      <c r="V22" s="161"/>
      <c r="W22" s="161"/>
      <c r="X22" s="161"/>
      <c r="Y22" s="161"/>
      <c r="Z22" s="161"/>
      <c r="AA22" s="161">
        <v>0</v>
      </c>
      <c r="AB22" s="161"/>
      <c r="AC22" s="161"/>
      <c r="AD22" s="161">
        <v>138.5</v>
      </c>
      <c r="AE22" s="160">
        <f t="shared" si="1"/>
        <v>136.1</v>
      </c>
      <c r="AF22" s="160">
        <f t="shared" si="2"/>
        <v>-44.400000000000006</v>
      </c>
      <c r="AG22" s="171"/>
    </row>
    <row r="23" spans="1:33" s="26" customFormat="1" ht="15" hidden="1" customHeight="1" outlineLevel="1" x14ac:dyDescent="0.2">
      <c r="A23" s="137" t="s">
        <v>179</v>
      </c>
      <c r="B23" s="172" t="s">
        <v>161</v>
      </c>
      <c r="C23" s="141"/>
      <c r="D23" s="141" t="s">
        <v>161</v>
      </c>
      <c r="E23" s="141" t="s">
        <v>161</v>
      </c>
      <c r="F23" s="138" t="s">
        <v>161</v>
      </c>
      <c r="G23" s="139" t="s">
        <v>161</v>
      </c>
      <c r="H23" s="138" t="s">
        <v>161</v>
      </c>
      <c r="I23" s="138" t="s">
        <v>161</v>
      </c>
      <c r="J23" s="139"/>
      <c r="K23" s="138"/>
      <c r="L23" s="216" t="str">
        <f t="shared" si="0"/>
        <v/>
      </c>
      <c r="M23" s="141"/>
      <c r="N23" s="141"/>
      <c r="O23" s="141"/>
      <c r="P23" s="141"/>
      <c r="Q23" s="141"/>
      <c r="R23" s="141"/>
      <c r="S23" s="141"/>
      <c r="T23" s="141">
        <v>-0.1</v>
      </c>
      <c r="U23" s="141">
        <v>-2.2999999999999998</v>
      </c>
      <c r="V23" s="141"/>
      <c r="W23" s="141"/>
      <c r="X23" s="141"/>
      <c r="Y23" s="141"/>
      <c r="Z23" s="141"/>
      <c r="AA23" s="141">
        <v>0</v>
      </c>
      <c r="AB23" s="141"/>
      <c r="AC23" s="141"/>
      <c r="AD23" s="141">
        <v>1.6</v>
      </c>
      <c r="AE23" s="172">
        <f>IF(SUM(M23:AD23)=0,"",SUM(M23:AD23))</f>
        <v>-0.79999999999999982</v>
      </c>
      <c r="AF23" s="172">
        <f t="shared" si="2"/>
        <v>-0.79999999999999982</v>
      </c>
      <c r="AG23" s="174"/>
    </row>
    <row r="24" spans="1:33" s="26" customFormat="1" ht="15" hidden="1" customHeight="1" outlineLevel="1" x14ac:dyDescent="0.2">
      <c r="A24" s="137" t="s">
        <v>180</v>
      </c>
      <c r="B24" s="172" t="s">
        <v>161</v>
      </c>
      <c r="C24" s="141"/>
      <c r="D24" s="141" t="s">
        <v>161</v>
      </c>
      <c r="E24" s="141" t="s">
        <v>161</v>
      </c>
      <c r="F24" s="138" t="s">
        <v>161</v>
      </c>
      <c r="G24" s="138" t="s">
        <v>161</v>
      </c>
      <c r="H24" s="138">
        <v>-1</v>
      </c>
      <c r="I24" s="138">
        <v>-178.7</v>
      </c>
      <c r="J24" s="138"/>
      <c r="K24" s="138"/>
      <c r="L24" s="216">
        <f t="shared" si="0"/>
        <v>-179.7</v>
      </c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>
        <v>136.1</v>
      </c>
      <c r="AE24" s="172">
        <f>IF(SUM(M24:AD24)=0,"",SUM(M24:AD24))</f>
        <v>136.1</v>
      </c>
      <c r="AF24" s="172">
        <f t="shared" si="2"/>
        <v>-43.599999999999994</v>
      </c>
      <c r="AG24" s="174"/>
    </row>
    <row r="25" spans="1:33" s="26" customFormat="1" ht="15" hidden="1" customHeight="1" outlineLevel="1" x14ac:dyDescent="0.2">
      <c r="A25" s="137" t="s">
        <v>181</v>
      </c>
      <c r="B25" s="172" t="s">
        <v>161</v>
      </c>
      <c r="C25" s="141"/>
      <c r="D25" s="141" t="s">
        <v>161</v>
      </c>
      <c r="E25" s="141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8"/>
      <c r="K25" s="138"/>
      <c r="L25" s="216" t="str">
        <f t="shared" si="0"/>
        <v/>
      </c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 t="s">
        <v>161</v>
      </c>
      <c r="AE25" s="172" t="str">
        <f>IF(SUM(M25:AD25)=0,"",SUM(M25:AD25))</f>
        <v/>
      </c>
      <c r="AF25" s="172" t="str">
        <f t="shared" si="2"/>
        <v/>
      </c>
      <c r="AG25" s="174"/>
    </row>
    <row r="26" spans="1:33" s="26" customFormat="1" ht="15" hidden="1" customHeight="1" outlineLevel="1" x14ac:dyDescent="0.2">
      <c r="A26" s="137" t="s">
        <v>182</v>
      </c>
      <c r="B26" s="172" t="s">
        <v>161</v>
      </c>
      <c r="C26" s="141"/>
      <c r="D26" s="141" t="s">
        <v>161</v>
      </c>
      <c r="E26" s="141" t="s">
        <v>161</v>
      </c>
      <c r="F26" s="138">
        <v>-0.5</v>
      </c>
      <c r="G26" s="138" t="s">
        <v>161</v>
      </c>
      <c r="H26" s="138" t="s">
        <v>161</v>
      </c>
      <c r="I26" s="138" t="s">
        <v>161</v>
      </c>
      <c r="J26" s="138"/>
      <c r="K26" s="138"/>
      <c r="L26" s="216">
        <f t="shared" si="0"/>
        <v>-0.5</v>
      </c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>
        <v>0.5</v>
      </c>
      <c r="AE26" s="172">
        <f>IF(SUM(M26:AD26)=0,"",SUM(M26:AD26))</f>
        <v>0.5</v>
      </c>
      <c r="AF26" s="172" t="str">
        <f t="shared" si="2"/>
        <v/>
      </c>
      <c r="AG26" s="174"/>
    </row>
    <row r="27" spans="1:33" s="26" customFormat="1" ht="15" hidden="1" customHeight="1" outlineLevel="1" x14ac:dyDescent="0.2">
      <c r="A27" s="137" t="s">
        <v>183</v>
      </c>
      <c r="B27" s="172" t="s">
        <v>161</v>
      </c>
      <c r="C27" s="141"/>
      <c r="D27" s="141" t="s">
        <v>161</v>
      </c>
      <c r="E27" s="141" t="s">
        <v>161</v>
      </c>
      <c r="F27" s="138" t="s">
        <v>161</v>
      </c>
      <c r="G27" s="138">
        <v>-0.3</v>
      </c>
      <c r="H27" s="138" t="s">
        <v>161</v>
      </c>
      <c r="I27" s="138" t="s">
        <v>161</v>
      </c>
      <c r="J27" s="138"/>
      <c r="K27" s="138"/>
      <c r="L27" s="216">
        <f t="shared" si="0"/>
        <v>-0.3</v>
      </c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>
        <v>0.3</v>
      </c>
      <c r="AE27" s="172">
        <f>IF(SUM(M27:AD27)=0,"",SUM(M27:AD27))</f>
        <v>0.3</v>
      </c>
      <c r="AF27" s="172" t="str">
        <f t="shared" si="2"/>
        <v/>
      </c>
      <c r="AG27" s="174"/>
    </row>
    <row r="28" spans="1:33" s="5" customFormat="1" ht="15" customHeight="1" x14ac:dyDescent="0.2">
      <c r="A28" s="167" t="s">
        <v>51</v>
      </c>
      <c r="B28" s="160" t="s">
        <v>161</v>
      </c>
      <c r="C28" s="161"/>
      <c r="D28" s="161" t="s">
        <v>161</v>
      </c>
      <c r="E28" s="161" t="s">
        <v>161</v>
      </c>
      <c r="F28" s="32" t="s">
        <v>161</v>
      </c>
      <c r="G28" s="32" t="s">
        <v>161</v>
      </c>
      <c r="H28" s="32" t="s">
        <v>161</v>
      </c>
      <c r="I28" s="32" t="s">
        <v>161</v>
      </c>
      <c r="J28" s="32">
        <v>-39.299999999999997</v>
      </c>
      <c r="K28" s="32"/>
      <c r="L28" s="214">
        <f t="shared" si="0"/>
        <v>-39.299999999999997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>
        <v>39.299999999999997</v>
      </c>
      <c r="AA28" s="161"/>
      <c r="AB28" s="161"/>
      <c r="AC28" s="161"/>
      <c r="AD28" s="161" t="s">
        <v>161</v>
      </c>
      <c r="AE28" s="160">
        <f t="shared" si="1"/>
        <v>39.299999999999997</v>
      </c>
      <c r="AF28" s="160" t="str">
        <f t="shared" si="2"/>
        <v/>
      </c>
      <c r="AG28" s="171"/>
    </row>
    <row r="29" spans="1:33" s="5" customFormat="1" ht="15" customHeight="1" x14ac:dyDescent="0.2">
      <c r="A29" s="167" t="s">
        <v>177</v>
      </c>
      <c r="B29" s="160" t="s">
        <v>161</v>
      </c>
      <c r="C29" s="161"/>
      <c r="D29" s="161" t="s">
        <v>161</v>
      </c>
      <c r="E29" s="161" t="s">
        <v>161</v>
      </c>
      <c r="F29" s="32" t="s">
        <v>161</v>
      </c>
      <c r="G29" s="32" t="s">
        <v>161</v>
      </c>
      <c r="H29" s="32" t="s">
        <v>161</v>
      </c>
      <c r="I29" s="32" t="s">
        <v>161</v>
      </c>
      <c r="J29" s="32">
        <v>-44.5</v>
      </c>
      <c r="K29" s="32"/>
      <c r="L29" s="214">
        <f t="shared" si="0"/>
        <v>-44.5</v>
      </c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>
        <v>44.5</v>
      </c>
      <c r="AB29" s="161"/>
      <c r="AC29" s="161"/>
      <c r="AD29" s="161" t="s">
        <v>161</v>
      </c>
      <c r="AE29" s="160">
        <f t="shared" si="1"/>
        <v>44.5</v>
      </c>
      <c r="AF29" s="160" t="str">
        <f t="shared" si="2"/>
        <v/>
      </c>
      <c r="AG29" s="171"/>
    </row>
    <row r="30" spans="1:33" s="5" customFormat="1" ht="15" hidden="1" customHeight="1" x14ac:dyDescent="0.2">
      <c r="A30" s="167" t="s">
        <v>12</v>
      </c>
      <c r="B30" s="160" t="s">
        <v>161</v>
      </c>
      <c r="C30" s="161"/>
      <c r="D30" s="161" t="s">
        <v>161</v>
      </c>
      <c r="E30" s="161" t="s">
        <v>161</v>
      </c>
      <c r="F30" s="32" t="s">
        <v>161</v>
      </c>
      <c r="G30" s="32" t="s">
        <v>161</v>
      </c>
      <c r="H30" s="32" t="s">
        <v>161</v>
      </c>
      <c r="I30" s="32" t="s">
        <v>161</v>
      </c>
      <c r="J30" s="32"/>
      <c r="K30" s="32"/>
      <c r="L30" s="214" t="str">
        <f t="shared" ref="L30:L32" si="3">IF(SUM(B30,C30,D30,E30,F30,G30,H30,I30,J30,K30)=0,"",SUM(B30,C30,D30,E30,F30,G30,H30,I30,J30,K30))</f>
        <v/>
      </c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 t="s">
        <v>161</v>
      </c>
      <c r="AE30" s="160" t="str">
        <f t="shared" si="1"/>
        <v/>
      </c>
      <c r="AF30" s="160" t="str">
        <f t="shared" si="2"/>
        <v/>
      </c>
      <c r="AG30" s="171"/>
    </row>
    <row r="31" spans="1:33" s="5" customFormat="1" ht="15" hidden="1" customHeight="1" x14ac:dyDescent="0.2">
      <c r="A31" s="167" t="s">
        <v>13</v>
      </c>
      <c r="B31" s="160" t="s">
        <v>161</v>
      </c>
      <c r="C31" s="161"/>
      <c r="D31" s="161" t="s">
        <v>161</v>
      </c>
      <c r="E31" s="161" t="s">
        <v>161</v>
      </c>
      <c r="F31" s="32" t="s">
        <v>161</v>
      </c>
      <c r="G31" s="32" t="s">
        <v>161</v>
      </c>
      <c r="H31" s="32" t="s">
        <v>161</v>
      </c>
      <c r="I31" s="32" t="s">
        <v>161</v>
      </c>
      <c r="J31" s="32"/>
      <c r="K31" s="32"/>
      <c r="L31" s="214" t="str">
        <f t="shared" si="3"/>
        <v/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 t="s">
        <v>161</v>
      </c>
      <c r="AE31" s="160" t="str">
        <f t="shared" si="1"/>
        <v/>
      </c>
      <c r="AF31" s="160" t="str">
        <f t="shared" si="2"/>
        <v/>
      </c>
      <c r="AG31" s="171"/>
    </row>
    <row r="32" spans="1:33" s="5" customFormat="1" ht="15" hidden="1" customHeight="1" x14ac:dyDescent="0.2">
      <c r="A32" s="167" t="s">
        <v>14</v>
      </c>
      <c r="B32" s="160" t="s">
        <v>161</v>
      </c>
      <c r="C32" s="161"/>
      <c r="D32" s="161" t="s">
        <v>161</v>
      </c>
      <c r="E32" s="161" t="s">
        <v>161</v>
      </c>
      <c r="F32" s="32" t="s">
        <v>161</v>
      </c>
      <c r="G32" s="32" t="s">
        <v>161</v>
      </c>
      <c r="H32" s="32" t="s">
        <v>161</v>
      </c>
      <c r="I32" s="32" t="s">
        <v>161</v>
      </c>
      <c r="J32" s="32"/>
      <c r="K32" s="32"/>
      <c r="L32" s="214" t="str">
        <f t="shared" si="3"/>
        <v/>
      </c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 t="s">
        <v>161</v>
      </c>
      <c r="AE32" s="160" t="str">
        <f t="shared" si="1"/>
        <v/>
      </c>
      <c r="AF32" s="160" t="str">
        <f t="shared" si="2"/>
        <v/>
      </c>
      <c r="AG32" s="171"/>
    </row>
    <row r="33" spans="1:33" s="5" customFormat="1" ht="15" customHeight="1" x14ac:dyDescent="0.2">
      <c r="A33" s="167" t="s">
        <v>130</v>
      </c>
      <c r="B33" s="160">
        <v>-2163.6</v>
      </c>
      <c r="C33" s="161"/>
      <c r="D33" s="161" t="s">
        <v>161</v>
      </c>
      <c r="E33" s="161">
        <v>-782.4</v>
      </c>
      <c r="F33" s="32">
        <v>-257.5</v>
      </c>
      <c r="G33" s="32">
        <v>-13.1</v>
      </c>
      <c r="H33" s="32">
        <v>-4.2</v>
      </c>
      <c r="I33" s="32">
        <v>-292.29999999999995</v>
      </c>
      <c r="J33" s="32">
        <v>-83.8</v>
      </c>
      <c r="K33" s="32"/>
      <c r="L33" s="215">
        <f t="shared" ref="L33" si="4">IF(SUM(B33:K33)=0,"",SUM(B33:K33))</f>
        <v>-3596.8999999999996</v>
      </c>
      <c r="M33" s="161">
        <v>104.8</v>
      </c>
      <c r="N33" s="161">
        <v>562.6</v>
      </c>
      <c r="O33" s="161"/>
      <c r="P33" s="161" t="s">
        <v>161</v>
      </c>
      <c r="Q33" s="161">
        <v>7.2</v>
      </c>
      <c r="R33" s="161">
        <v>118.6</v>
      </c>
      <c r="S33" s="161"/>
      <c r="T33" s="161">
        <v>702.1</v>
      </c>
      <c r="U33" s="161">
        <v>355.2</v>
      </c>
      <c r="V33" s="161">
        <v>35.200000000000003</v>
      </c>
      <c r="W33" s="161">
        <v>40.9</v>
      </c>
      <c r="X33" s="161">
        <v>78.099999999999994</v>
      </c>
      <c r="Y33" s="161"/>
      <c r="Z33" s="161">
        <v>39.299999999999997</v>
      </c>
      <c r="AA33" s="161">
        <v>44.5</v>
      </c>
      <c r="AB33" s="161"/>
      <c r="AC33" s="161"/>
      <c r="AD33" s="161">
        <v>1194.0999999999999</v>
      </c>
      <c r="AE33" s="160">
        <f t="shared" si="1"/>
        <v>3282.6</v>
      </c>
      <c r="AF33" s="160">
        <f t="shared" si="2"/>
        <v>-314.29999999999973</v>
      </c>
      <c r="AG33" s="171"/>
    </row>
    <row r="34" spans="1:33" s="5" customFormat="1" ht="15" customHeight="1" x14ac:dyDescent="0.2">
      <c r="A34" s="159" t="s">
        <v>3</v>
      </c>
      <c r="B34" s="175"/>
      <c r="C34" s="176"/>
      <c r="D34" s="176"/>
      <c r="E34" s="176"/>
      <c r="F34" s="17"/>
      <c r="G34" s="17"/>
      <c r="H34" s="17"/>
      <c r="I34" s="17"/>
      <c r="J34" s="17"/>
      <c r="K34" s="17"/>
      <c r="L34" s="24"/>
      <c r="M34" s="169">
        <v>104.8</v>
      </c>
      <c r="N34" s="169">
        <v>562.6</v>
      </c>
      <c r="O34" s="169"/>
      <c r="P34" s="169" t="s">
        <v>161</v>
      </c>
      <c r="Q34" s="169">
        <v>7.2</v>
      </c>
      <c r="R34" s="169">
        <v>118.6</v>
      </c>
      <c r="S34" s="169"/>
      <c r="T34" s="169">
        <v>783</v>
      </c>
      <c r="U34" s="169">
        <v>385.3</v>
      </c>
      <c r="V34" s="169">
        <v>35.200000000000003</v>
      </c>
      <c r="W34" s="169">
        <v>40.9</v>
      </c>
      <c r="X34" s="169">
        <v>78.099999999999994</v>
      </c>
      <c r="Y34" s="169"/>
      <c r="Z34" s="169">
        <v>39.299999999999997</v>
      </c>
      <c r="AA34" s="169">
        <v>44.5</v>
      </c>
      <c r="AB34" s="169"/>
      <c r="AC34" s="169"/>
      <c r="AD34" s="169">
        <v>1194.0999999999999</v>
      </c>
      <c r="AE34" s="168">
        <f t="shared" si="1"/>
        <v>3393.6000000000004</v>
      </c>
      <c r="AF34" s="175"/>
      <c r="AG34" s="165"/>
    </row>
    <row r="35" spans="1:33" s="5" customFormat="1" ht="15" customHeight="1" x14ac:dyDescent="0.2">
      <c r="A35" s="167" t="s">
        <v>4</v>
      </c>
      <c r="B35" s="163"/>
      <c r="C35" s="164"/>
      <c r="D35" s="164"/>
      <c r="E35" s="164"/>
      <c r="F35" s="19"/>
      <c r="G35" s="19"/>
      <c r="H35" s="19"/>
      <c r="I35" s="19"/>
      <c r="J35" s="19"/>
      <c r="K35" s="19"/>
      <c r="L35" s="20"/>
      <c r="M35" s="161">
        <v>42.1</v>
      </c>
      <c r="N35" s="161">
        <v>14.1</v>
      </c>
      <c r="O35" s="161"/>
      <c r="P35" s="161">
        <v>1.5</v>
      </c>
      <c r="Q35" s="161" t="s">
        <v>161</v>
      </c>
      <c r="R35" s="161" t="s">
        <v>161</v>
      </c>
      <c r="S35" s="161"/>
      <c r="T35" s="161">
        <v>77.400000000000006</v>
      </c>
      <c r="U35" s="161">
        <v>10.8</v>
      </c>
      <c r="V35" s="161">
        <v>48.1</v>
      </c>
      <c r="W35" s="161">
        <v>33.700000000000003</v>
      </c>
      <c r="X35" s="161"/>
      <c r="Y35" s="161"/>
      <c r="Z35" s="161" t="s">
        <v>161</v>
      </c>
      <c r="AA35" s="161" t="s">
        <v>161</v>
      </c>
      <c r="AB35" s="161">
        <v>0.2</v>
      </c>
      <c r="AC35" s="161">
        <v>2.2999999999999998</v>
      </c>
      <c r="AD35" s="161">
        <v>2.1</v>
      </c>
      <c r="AE35" s="160">
        <f t="shared" si="1"/>
        <v>232.30000000000004</v>
      </c>
      <c r="AF35" s="163"/>
      <c r="AG35" s="165"/>
    </row>
    <row r="36" spans="1:33" s="5" customFormat="1" ht="15" customHeight="1" x14ac:dyDescent="0.2">
      <c r="A36" s="167" t="s">
        <v>5</v>
      </c>
      <c r="B36" s="163"/>
      <c r="C36" s="164"/>
      <c r="D36" s="164"/>
      <c r="E36" s="164"/>
      <c r="F36" s="19"/>
      <c r="G36" s="19"/>
      <c r="H36" s="19"/>
      <c r="I36" s="19"/>
      <c r="J36" s="19"/>
      <c r="K36" s="19"/>
      <c r="L36" s="20"/>
      <c r="M36" s="161" t="s">
        <v>161</v>
      </c>
      <c r="N36" s="161" t="s">
        <v>161</v>
      </c>
      <c r="O36" s="161"/>
      <c r="P36" s="161" t="s">
        <v>161</v>
      </c>
      <c r="Q36" s="161" t="s">
        <v>161</v>
      </c>
      <c r="R36" s="161" t="s">
        <v>161</v>
      </c>
      <c r="S36" s="161"/>
      <c r="T36" s="161" t="s">
        <v>161</v>
      </c>
      <c r="U36" s="161" t="s">
        <v>161</v>
      </c>
      <c r="V36" s="161" t="s">
        <v>161</v>
      </c>
      <c r="W36" s="161">
        <v>-0.2</v>
      </c>
      <c r="X36" s="161"/>
      <c r="Y36" s="161"/>
      <c r="Z36" s="161">
        <v>-1.3</v>
      </c>
      <c r="AA36" s="161">
        <v>-0.3</v>
      </c>
      <c r="AB36" s="161" t="s">
        <v>161</v>
      </c>
      <c r="AC36" s="161" t="s">
        <v>161</v>
      </c>
      <c r="AD36" s="161">
        <v>-67</v>
      </c>
      <c r="AE36" s="160">
        <f t="shared" si="1"/>
        <v>-68.8</v>
      </c>
      <c r="AF36" s="163"/>
      <c r="AG36" s="165"/>
    </row>
    <row r="37" spans="1:33" s="5" customFormat="1" ht="15" customHeight="1" x14ac:dyDescent="0.2">
      <c r="A37" s="167" t="s">
        <v>176</v>
      </c>
      <c r="B37" s="163"/>
      <c r="C37" s="164"/>
      <c r="D37" s="164"/>
      <c r="E37" s="164"/>
      <c r="F37" s="19"/>
      <c r="G37" s="19"/>
      <c r="H37" s="19"/>
      <c r="I37" s="19"/>
      <c r="J37" s="19"/>
      <c r="K37" s="19"/>
      <c r="L37" s="20"/>
      <c r="M37" s="161" t="s">
        <v>161</v>
      </c>
      <c r="N37" s="161"/>
      <c r="O37" s="161"/>
      <c r="P37" s="161">
        <v>-0.1</v>
      </c>
      <c r="Q37" s="161" t="s">
        <v>161</v>
      </c>
      <c r="R37" s="161">
        <v>-99.4</v>
      </c>
      <c r="S37" s="161"/>
      <c r="T37" s="161">
        <v>-63.3</v>
      </c>
      <c r="U37" s="161">
        <v>-81.599999999999994</v>
      </c>
      <c r="V37" s="161" t="s">
        <v>161</v>
      </c>
      <c r="W37" s="161" t="s">
        <v>161</v>
      </c>
      <c r="X37" s="161"/>
      <c r="Y37" s="161"/>
      <c r="Z37" s="161" t="s">
        <v>161</v>
      </c>
      <c r="AA37" s="161" t="s">
        <v>161</v>
      </c>
      <c r="AB37" s="161" t="s">
        <v>161</v>
      </c>
      <c r="AC37" s="161" t="s">
        <v>161</v>
      </c>
      <c r="AD37" s="161"/>
      <c r="AE37" s="160">
        <f t="shared" si="1"/>
        <v>-244.4</v>
      </c>
      <c r="AF37" s="163"/>
      <c r="AG37" s="165"/>
    </row>
    <row r="38" spans="1:33" s="5" customFormat="1" ht="15" customHeight="1" x14ac:dyDescent="0.2">
      <c r="A38" s="167" t="s">
        <v>6</v>
      </c>
      <c r="B38" s="163"/>
      <c r="C38" s="164"/>
      <c r="D38" s="164"/>
      <c r="E38" s="164"/>
      <c r="F38" s="19"/>
      <c r="G38" s="19"/>
      <c r="H38" s="19"/>
      <c r="I38" s="19"/>
      <c r="J38" s="19"/>
      <c r="K38" s="19"/>
      <c r="L38" s="20"/>
      <c r="M38" s="161" t="s">
        <v>161</v>
      </c>
      <c r="N38" s="161">
        <v>0</v>
      </c>
      <c r="O38" s="161"/>
      <c r="P38" s="161">
        <v>-0.1</v>
      </c>
      <c r="Q38" s="161">
        <v>-0.1</v>
      </c>
      <c r="R38" s="161">
        <v>0</v>
      </c>
      <c r="S38" s="161"/>
      <c r="T38" s="161" t="s">
        <v>161</v>
      </c>
      <c r="U38" s="161">
        <v>-21.1</v>
      </c>
      <c r="V38" s="161" t="s">
        <v>161</v>
      </c>
      <c r="W38" s="161">
        <v>-0.2</v>
      </c>
      <c r="X38" s="161">
        <v>-1.4</v>
      </c>
      <c r="Y38" s="161"/>
      <c r="Z38" s="161">
        <v>-0.9</v>
      </c>
      <c r="AA38" s="161" t="s">
        <v>161</v>
      </c>
      <c r="AB38" s="161" t="s">
        <v>161</v>
      </c>
      <c r="AC38" s="161" t="s">
        <v>161</v>
      </c>
      <c r="AD38" s="161">
        <v>-115.2</v>
      </c>
      <c r="AE38" s="160">
        <f t="shared" si="1"/>
        <v>-139</v>
      </c>
      <c r="AF38" s="163"/>
      <c r="AG38" s="165"/>
    </row>
    <row r="39" spans="1:33" s="5" customFormat="1" ht="15" customHeight="1" x14ac:dyDescent="0.2">
      <c r="A39" s="167" t="s">
        <v>7</v>
      </c>
      <c r="B39" s="163"/>
      <c r="C39" s="164"/>
      <c r="D39" s="164"/>
      <c r="E39" s="164"/>
      <c r="F39" s="19"/>
      <c r="G39" s="19"/>
      <c r="H39" s="19"/>
      <c r="I39" s="19"/>
      <c r="J39" s="19"/>
      <c r="K39" s="19"/>
      <c r="L39" s="20"/>
      <c r="M39" s="161">
        <v>0.4</v>
      </c>
      <c r="N39" s="161">
        <v>0.7</v>
      </c>
      <c r="O39" s="161"/>
      <c r="P39" s="161">
        <v>0.9</v>
      </c>
      <c r="Q39" s="161">
        <v>0</v>
      </c>
      <c r="R39" s="161">
        <v>-16.5</v>
      </c>
      <c r="S39" s="161"/>
      <c r="T39" s="161">
        <v>40.799999999999997</v>
      </c>
      <c r="U39" s="161">
        <v>-14.2</v>
      </c>
      <c r="V39" s="161">
        <v>3.7</v>
      </c>
      <c r="W39" s="161">
        <v>4.7</v>
      </c>
      <c r="X39" s="161"/>
      <c r="Y39" s="161"/>
      <c r="Z39" s="161">
        <v>2.8</v>
      </c>
      <c r="AA39" s="161">
        <v>1.1000000000000001</v>
      </c>
      <c r="AB39" s="161" t="s">
        <v>161</v>
      </c>
      <c r="AC39" s="161" t="s">
        <v>161</v>
      </c>
      <c r="AD39" s="161"/>
      <c r="AE39" s="160">
        <f t="shared" si="1"/>
        <v>24.4</v>
      </c>
      <c r="AF39" s="163"/>
      <c r="AG39" s="165"/>
    </row>
    <row r="40" spans="1:33" s="5" customFormat="1" ht="15" customHeight="1" x14ac:dyDescent="0.2">
      <c r="A40" s="167" t="s">
        <v>8</v>
      </c>
      <c r="B40" s="163"/>
      <c r="C40" s="164"/>
      <c r="D40" s="164"/>
      <c r="E40" s="164"/>
      <c r="F40" s="19"/>
      <c r="G40" s="19"/>
      <c r="H40" s="19"/>
      <c r="I40" s="19"/>
      <c r="J40" s="19"/>
      <c r="K40" s="19"/>
      <c r="L40" s="20"/>
      <c r="M40" s="161" t="s">
        <v>161</v>
      </c>
      <c r="N40" s="161"/>
      <c r="O40" s="161"/>
      <c r="P40" s="161" t="s">
        <v>161</v>
      </c>
      <c r="Q40" s="161" t="s">
        <v>161</v>
      </c>
      <c r="R40" s="161" t="s">
        <v>161</v>
      </c>
      <c r="S40" s="161"/>
      <c r="T40" s="161" t="s">
        <v>161</v>
      </c>
      <c r="U40" s="161" t="s">
        <v>161</v>
      </c>
      <c r="V40" s="161" t="s">
        <v>161</v>
      </c>
      <c r="W40" s="161" t="s">
        <v>161</v>
      </c>
      <c r="X40" s="161">
        <v>-5.0999999999999996</v>
      </c>
      <c r="Y40" s="161"/>
      <c r="Z40" s="161" t="s">
        <v>161</v>
      </c>
      <c r="AA40" s="161" t="s">
        <v>161</v>
      </c>
      <c r="AB40" s="161" t="s">
        <v>161</v>
      </c>
      <c r="AC40" s="161" t="s">
        <v>161</v>
      </c>
      <c r="AD40" s="161"/>
      <c r="AE40" s="160">
        <f t="shared" si="1"/>
        <v>-5.0999999999999996</v>
      </c>
      <c r="AF40" s="163"/>
      <c r="AG40" s="165"/>
    </row>
    <row r="41" spans="1:33" s="5" customFormat="1" ht="15" customHeight="1" x14ac:dyDescent="0.2">
      <c r="A41" s="167" t="s">
        <v>9</v>
      </c>
      <c r="B41" s="163"/>
      <c r="C41" s="164"/>
      <c r="D41" s="164"/>
      <c r="E41" s="164"/>
      <c r="F41" s="19"/>
      <c r="G41" s="19"/>
      <c r="H41" s="19"/>
      <c r="I41" s="19"/>
      <c r="J41" s="19"/>
      <c r="K41" s="19"/>
      <c r="L41" s="20"/>
      <c r="M41" s="161"/>
      <c r="N41" s="161">
        <v>0.2</v>
      </c>
      <c r="O41" s="161"/>
      <c r="P41" s="161"/>
      <c r="Q41" s="161">
        <v>-0.1</v>
      </c>
      <c r="R41" s="161"/>
      <c r="S41" s="161"/>
      <c r="T41" s="161">
        <v>0.1</v>
      </c>
      <c r="U41" s="161">
        <v>0.1</v>
      </c>
      <c r="V41" s="161">
        <v>-0.1</v>
      </c>
      <c r="W41" s="161"/>
      <c r="X41" s="161"/>
      <c r="Y41" s="161"/>
      <c r="Z41" s="161" t="s">
        <v>161</v>
      </c>
      <c r="AA41" s="161" t="s">
        <v>161</v>
      </c>
      <c r="AB41" s="161" t="s">
        <v>161</v>
      </c>
      <c r="AC41" s="161" t="s">
        <v>161</v>
      </c>
      <c r="AD41" s="161">
        <v>0.3</v>
      </c>
      <c r="AE41" s="160">
        <f t="shared" si="1"/>
        <v>0.5</v>
      </c>
      <c r="AF41" s="163"/>
      <c r="AG41" s="165"/>
    </row>
    <row r="42" spans="1:33" s="5" customFormat="1" ht="15" customHeight="1" x14ac:dyDescent="0.2">
      <c r="A42" s="167" t="s">
        <v>10</v>
      </c>
      <c r="B42" s="163"/>
      <c r="C42" s="164"/>
      <c r="D42" s="164"/>
      <c r="E42" s="164"/>
      <c r="F42" s="19"/>
      <c r="G42" s="19"/>
      <c r="H42" s="19"/>
      <c r="I42" s="19"/>
      <c r="J42" s="81"/>
      <c r="K42" s="19"/>
      <c r="L42" s="20"/>
      <c r="M42" s="161">
        <v>147.30000000000001</v>
      </c>
      <c r="N42" s="161">
        <v>577.60000000000014</v>
      </c>
      <c r="O42" s="161"/>
      <c r="P42" s="161">
        <v>2.2000000000000002</v>
      </c>
      <c r="Q42" s="161">
        <v>7</v>
      </c>
      <c r="R42" s="161">
        <v>2.7</v>
      </c>
      <c r="S42" s="161"/>
      <c r="T42" s="161">
        <v>838</v>
      </c>
      <c r="U42" s="161">
        <v>279.3</v>
      </c>
      <c r="V42" s="161">
        <v>86.9</v>
      </c>
      <c r="W42" s="161">
        <v>78.900000000000006</v>
      </c>
      <c r="X42" s="161">
        <v>71.599999999999994</v>
      </c>
      <c r="Y42" s="161"/>
      <c r="Z42" s="161">
        <v>39.9</v>
      </c>
      <c r="AA42" s="161">
        <v>45.300000000000004</v>
      </c>
      <c r="AB42" s="161">
        <v>0.2</v>
      </c>
      <c r="AC42" s="161">
        <v>2.2999999999999998</v>
      </c>
      <c r="AD42" s="161">
        <v>1014.2999999999997</v>
      </c>
      <c r="AE42" s="160">
        <f t="shared" si="1"/>
        <v>3193.5000000000005</v>
      </c>
      <c r="AF42" s="163"/>
      <c r="AG42" s="165"/>
    </row>
    <row r="43" spans="1:33" s="5" customFormat="1" ht="15" customHeight="1" x14ac:dyDescent="0.2">
      <c r="A43" s="159" t="s">
        <v>41</v>
      </c>
      <c r="B43" s="168">
        <v>2165.1</v>
      </c>
      <c r="C43" s="169">
        <v>0.2</v>
      </c>
      <c r="D43" s="169">
        <v>51.8</v>
      </c>
      <c r="E43" s="169">
        <v>1136.3</v>
      </c>
      <c r="F43" s="73">
        <v>257.5</v>
      </c>
      <c r="G43" s="73">
        <v>16.8</v>
      </c>
      <c r="H43" s="73">
        <v>520.90000000000009</v>
      </c>
      <c r="I43" s="73">
        <v>1523</v>
      </c>
      <c r="J43" s="73">
        <v>83.8</v>
      </c>
      <c r="K43" s="73">
        <v>2.9</v>
      </c>
      <c r="L43" s="213">
        <f>IF(SUM(B43:K43)=0,"",SUM(B43:K43))</f>
        <v>5758.3</v>
      </c>
      <c r="M43" s="169">
        <v>147.30000000000001</v>
      </c>
      <c r="N43" s="169">
        <v>577.60000000000014</v>
      </c>
      <c r="O43" s="169"/>
      <c r="P43" s="169">
        <v>2.3000000000000003</v>
      </c>
      <c r="Q43" s="169">
        <v>7.1</v>
      </c>
      <c r="R43" s="169">
        <v>2.7</v>
      </c>
      <c r="S43" s="169"/>
      <c r="T43" s="169">
        <v>838</v>
      </c>
      <c r="U43" s="169">
        <v>300.40000000000003</v>
      </c>
      <c r="V43" s="169">
        <v>86.9</v>
      </c>
      <c r="W43" s="169">
        <v>79.100000000000009</v>
      </c>
      <c r="X43" s="169">
        <v>78.099999999999994</v>
      </c>
      <c r="Y43" s="169"/>
      <c r="Z43" s="169">
        <v>40.799999999999997</v>
      </c>
      <c r="AA43" s="169">
        <v>45.300000000000004</v>
      </c>
      <c r="AB43" s="169">
        <v>0.2</v>
      </c>
      <c r="AC43" s="169">
        <v>2.2999999999999998</v>
      </c>
      <c r="AD43" s="169">
        <v>1129.4999999999998</v>
      </c>
      <c r="AE43" s="168">
        <f t="shared" si="1"/>
        <v>3337.6000000000004</v>
      </c>
      <c r="AF43" s="163"/>
      <c r="AG43" s="177">
        <f>SUM(L7,L8,L9,L11,L13,AE35,AE36,AE37,AE39,AE41)</f>
        <v>5702.2999999999993</v>
      </c>
    </row>
    <row r="44" spans="1:33" s="5" customFormat="1" ht="15" customHeight="1" x14ac:dyDescent="0.2">
      <c r="A44" s="167" t="s">
        <v>42</v>
      </c>
      <c r="B44" s="160"/>
      <c r="C44" s="161">
        <v>0.2</v>
      </c>
      <c r="D44" s="161">
        <v>51.1</v>
      </c>
      <c r="E44" s="161"/>
      <c r="F44" s="74"/>
      <c r="G44" s="74">
        <v>3.7</v>
      </c>
      <c r="H44" s="74">
        <v>516.70000000000005</v>
      </c>
      <c r="I44" s="74">
        <v>1230.7</v>
      </c>
      <c r="J44" s="74"/>
      <c r="K44" s="74">
        <v>2.9</v>
      </c>
      <c r="L44" s="214">
        <f t="shared" ref="L44:L52" si="5">IF(SUM(B44:K44)=0,"",SUM(B44:K44))</f>
        <v>1805.3000000000002</v>
      </c>
      <c r="M44" s="161">
        <v>147.30000000000001</v>
      </c>
      <c r="N44" s="161">
        <v>577.60000000000014</v>
      </c>
      <c r="O44" s="161"/>
      <c r="P44" s="161">
        <v>2.2000000000000002</v>
      </c>
      <c r="Q44" s="161">
        <v>7</v>
      </c>
      <c r="R44" s="161">
        <v>2.7</v>
      </c>
      <c r="S44" s="161"/>
      <c r="T44" s="161">
        <v>757.1</v>
      </c>
      <c r="U44" s="161">
        <v>249.2</v>
      </c>
      <c r="V44" s="161">
        <v>86.9</v>
      </c>
      <c r="W44" s="161">
        <v>78.900000000000006</v>
      </c>
      <c r="X44" s="161">
        <v>71.599999999999994</v>
      </c>
      <c r="Y44" s="161"/>
      <c r="Z44" s="161">
        <v>39.9</v>
      </c>
      <c r="AA44" s="161">
        <v>45.300000000000004</v>
      </c>
      <c r="AB44" s="161">
        <v>0.2</v>
      </c>
      <c r="AC44" s="161">
        <v>2.2999999999999998</v>
      </c>
      <c r="AD44" s="161">
        <v>1014.3000000000001</v>
      </c>
      <c r="AE44" s="160">
        <f t="shared" si="1"/>
        <v>3082.5000000000005</v>
      </c>
      <c r="AF44" s="163"/>
      <c r="AG44" s="178">
        <f t="shared" ref="AG44:AG49" si="6">SUM(L44,AE44)</f>
        <v>4887.8000000000011</v>
      </c>
    </row>
    <row r="45" spans="1:33" s="5" customFormat="1" ht="15" customHeight="1" x14ac:dyDescent="0.2">
      <c r="A45" s="167" t="s">
        <v>43</v>
      </c>
      <c r="B45" s="160"/>
      <c r="C45" s="161" t="s">
        <v>161</v>
      </c>
      <c r="D45" s="161">
        <v>3.4</v>
      </c>
      <c r="E45" s="161"/>
      <c r="F45" s="74"/>
      <c r="G45" s="74">
        <v>0.1</v>
      </c>
      <c r="H45" s="74" t="s">
        <v>161</v>
      </c>
      <c r="I45" s="74" t="s">
        <v>161</v>
      </c>
      <c r="J45" s="74"/>
      <c r="K45" s="74"/>
      <c r="L45" s="214">
        <f t="shared" si="5"/>
        <v>3.5</v>
      </c>
      <c r="M45" s="161">
        <v>0.6</v>
      </c>
      <c r="N45" s="161">
        <v>0.1</v>
      </c>
      <c r="O45" s="161"/>
      <c r="P45" s="161" t="s">
        <v>161</v>
      </c>
      <c r="Q45" s="161">
        <v>0</v>
      </c>
      <c r="R45" s="161" t="s">
        <v>161</v>
      </c>
      <c r="S45" s="161"/>
      <c r="T45" s="161">
        <v>1.3</v>
      </c>
      <c r="U45" s="161">
        <v>46.9</v>
      </c>
      <c r="V45" s="161">
        <v>35.200000000000003</v>
      </c>
      <c r="W45" s="161">
        <v>0</v>
      </c>
      <c r="X45" s="161">
        <v>71.599999999999994</v>
      </c>
      <c r="Y45" s="161"/>
      <c r="Z45" s="161" t="s">
        <v>161</v>
      </c>
      <c r="AA45" s="161" t="s">
        <v>161</v>
      </c>
      <c r="AB45" s="161" t="s">
        <v>161</v>
      </c>
      <c r="AC45" s="161" t="s">
        <v>161</v>
      </c>
      <c r="AD45" s="161">
        <v>33.799999999999997</v>
      </c>
      <c r="AE45" s="160">
        <f t="shared" si="1"/>
        <v>189.5</v>
      </c>
      <c r="AF45" s="163"/>
      <c r="AG45" s="178">
        <f t="shared" si="6"/>
        <v>193</v>
      </c>
    </row>
    <row r="46" spans="1:33" s="5" customFormat="1" ht="15" customHeight="1" x14ac:dyDescent="0.2">
      <c r="A46" s="167" t="s">
        <v>44</v>
      </c>
      <c r="B46" s="160"/>
      <c r="C46" s="161">
        <v>0.2</v>
      </c>
      <c r="D46" s="161">
        <v>47.7</v>
      </c>
      <c r="E46" s="161"/>
      <c r="F46" s="74"/>
      <c r="G46" s="74">
        <v>3.6</v>
      </c>
      <c r="H46" s="74">
        <v>516.70000000000005</v>
      </c>
      <c r="I46" s="74">
        <v>1230.7</v>
      </c>
      <c r="J46" s="74"/>
      <c r="K46" s="74">
        <v>2.9</v>
      </c>
      <c r="L46" s="214">
        <f t="shared" si="5"/>
        <v>1801.8000000000002</v>
      </c>
      <c r="M46" s="161">
        <v>146.69999999999999</v>
      </c>
      <c r="N46" s="161">
        <v>577.50000000000011</v>
      </c>
      <c r="O46" s="161"/>
      <c r="P46" s="161">
        <v>2.2000000000000002</v>
      </c>
      <c r="Q46" s="161">
        <v>7</v>
      </c>
      <c r="R46" s="161">
        <v>2.7</v>
      </c>
      <c r="S46" s="161"/>
      <c r="T46" s="161">
        <v>755.80000000000007</v>
      </c>
      <c r="U46" s="161">
        <v>202.3</v>
      </c>
      <c r="V46" s="161">
        <v>51.7</v>
      </c>
      <c r="W46" s="161">
        <v>78.900000000000006</v>
      </c>
      <c r="X46" s="161"/>
      <c r="Y46" s="161"/>
      <c r="Z46" s="161">
        <v>39.9</v>
      </c>
      <c r="AA46" s="161">
        <v>45.300000000000004</v>
      </c>
      <c r="AB46" s="161">
        <v>0.2</v>
      </c>
      <c r="AC46" s="161">
        <v>2.2999999999999998</v>
      </c>
      <c r="AD46" s="161">
        <v>980.50000000000011</v>
      </c>
      <c r="AE46" s="160">
        <f t="shared" si="1"/>
        <v>2893.0000000000005</v>
      </c>
      <c r="AF46" s="163"/>
      <c r="AG46" s="178">
        <f t="shared" si="6"/>
        <v>4694.8000000000011</v>
      </c>
    </row>
    <row r="47" spans="1:33" s="5" customFormat="1" ht="15" customHeight="1" x14ac:dyDescent="0.2">
      <c r="A47" s="167" t="s">
        <v>45</v>
      </c>
      <c r="B47" s="160"/>
      <c r="C47" s="161">
        <v>0.2</v>
      </c>
      <c r="D47" s="161"/>
      <c r="E47" s="161"/>
      <c r="F47" s="74"/>
      <c r="G47" s="74" t="s">
        <v>161</v>
      </c>
      <c r="H47" s="74" t="s">
        <v>161</v>
      </c>
      <c r="I47" s="74" t="s">
        <v>161</v>
      </c>
      <c r="J47" s="74"/>
      <c r="K47" s="74"/>
      <c r="L47" s="214">
        <f t="shared" si="5"/>
        <v>0.2</v>
      </c>
      <c r="M47" s="161" t="s">
        <v>161</v>
      </c>
      <c r="N47" s="161">
        <v>0</v>
      </c>
      <c r="O47" s="161"/>
      <c r="P47" s="161" t="s">
        <v>161</v>
      </c>
      <c r="Q47" s="161">
        <v>0.1</v>
      </c>
      <c r="R47" s="161" t="s">
        <v>161</v>
      </c>
      <c r="S47" s="161"/>
      <c r="T47" s="161">
        <v>0</v>
      </c>
      <c r="U47" s="161">
        <v>1.1000000000000001</v>
      </c>
      <c r="V47" s="161">
        <v>0.9</v>
      </c>
      <c r="W47" s="161">
        <v>78.900000000000006</v>
      </c>
      <c r="X47" s="161"/>
      <c r="Y47" s="161"/>
      <c r="Z47" s="161">
        <v>0</v>
      </c>
      <c r="AA47" s="161">
        <v>0</v>
      </c>
      <c r="AB47" s="161" t="s">
        <v>161</v>
      </c>
      <c r="AC47" s="161" t="s">
        <v>161</v>
      </c>
      <c r="AD47" s="161"/>
      <c r="AE47" s="160">
        <f t="shared" si="1"/>
        <v>81</v>
      </c>
      <c r="AF47" s="163"/>
      <c r="AG47" s="178">
        <f t="shared" si="6"/>
        <v>81.2</v>
      </c>
    </row>
    <row r="48" spans="1:33" s="5" customFormat="1" ht="15" customHeight="1" collapsed="1" x14ac:dyDescent="0.2">
      <c r="A48" s="167" t="s">
        <v>50</v>
      </c>
      <c r="B48" s="160"/>
      <c r="C48" s="161"/>
      <c r="D48" s="161">
        <v>47.7</v>
      </c>
      <c r="E48" s="161"/>
      <c r="F48" s="75"/>
      <c r="G48" s="75">
        <v>3.6</v>
      </c>
      <c r="H48" s="75">
        <v>516.70000000000005</v>
      </c>
      <c r="I48" s="75">
        <v>1230.7</v>
      </c>
      <c r="J48" s="75"/>
      <c r="K48" s="75">
        <v>2.9</v>
      </c>
      <c r="L48" s="215">
        <f t="shared" si="5"/>
        <v>1801.6000000000001</v>
      </c>
      <c r="M48" s="161">
        <v>146.69999999999999</v>
      </c>
      <c r="N48" s="161">
        <v>577.50000000000011</v>
      </c>
      <c r="O48" s="161"/>
      <c r="P48" s="161">
        <v>2.2000000000000002</v>
      </c>
      <c r="Q48" s="161">
        <v>6.9</v>
      </c>
      <c r="R48" s="161">
        <v>2.7</v>
      </c>
      <c r="S48" s="161"/>
      <c r="T48" s="161">
        <v>755.80000000000007</v>
      </c>
      <c r="U48" s="161">
        <v>201.20000000000002</v>
      </c>
      <c r="V48" s="161">
        <v>50.8</v>
      </c>
      <c r="W48" s="161"/>
      <c r="X48" s="161"/>
      <c r="Y48" s="161"/>
      <c r="Z48" s="161">
        <v>39.9</v>
      </c>
      <c r="AA48" s="161">
        <v>45.300000000000004</v>
      </c>
      <c r="AB48" s="161">
        <v>0.2</v>
      </c>
      <c r="AC48" s="161">
        <v>2.2999999999999998</v>
      </c>
      <c r="AD48" s="161">
        <v>980.50000000000011</v>
      </c>
      <c r="AE48" s="160">
        <f t="shared" si="1"/>
        <v>2812.0000000000005</v>
      </c>
      <c r="AF48" s="163"/>
      <c r="AG48" s="178">
        <f t="shared" si="6"/>
        <v>4613.6000000000004</v>
      </c>
    </row>
    <row r="49" spans="1:33" s="5" customFormat="1" ht="15" customHeight="1" collapsed="1" x14ac:dyDescent="0.2">
      <c r="A49" s="159" t="s">
        <v>46</v>
      </c>
      <c r="B49" s="168"/>
      <c r="C49" s="169"/>
      <c r="D49" s="169">
        <v>25</v>
      </c>
      <c r="E49" s="169"/>
      <c r="F49" s="35"/>
      <c r="G49" s="35">
        <v>3</v>
      </c>
      <c r="H49" s="35">
        <v>283.5</v>
      </c>
      <c r="I49" s="35">
        <v>7.6</v>
      </c>
      <c r="J49" s="32"/>
      <c r="K49" s="35"/>
      <c r="L49" s="213">
        <f>IF(SUM(B49:K49)=0,"",SUM(B49:K49))</f>
        <v>319.10000000000002</v>
      </c>
      <c r="M49" s="169">
        <v>114.7</v>
      </c>
      <c r="N49" s="169">
        <v>0.4</v>
      </c>
      <c r="O49" s="169"/>
      <c r="P49" s="169"/>
      <c r="Q49" s="169">
        <v>1.4</v>
      </c>
      <c r="R49" s="169"/>
      <c r="S49" s="169"/>
      <c r="T49" s="169">
        <v>4.5</v>
      </c>
      <c r="U49" s="169">
        <v>14.600000000000033</v>
      </c>
      <c r="V49" s="169"/>
      <c r="W49" s="169"/>
      <c r="X49" s="169"/>
      <c r="Y49" s="169"/>
      <c r="Z49" s="169">
        <v>0</v>
      </c>
      <c r="AA49" s="169">
        <v>0.3</v>
      </c>
      <c r="AB49" s="169"/>
      <c r="AC49" s="169">
        <v>2.2999999999999998</v>
      </c>
      <c r="AD49" s="169">
        <v>381.9</v>
      </c>
      <c r="AE49" s="168">
        <f t="shared" si="1"/>
        <v>520.1</v>
      </c>
      <c r="AF49" s="175"/>
      <c r="AG49" s="170">
        <f t="shared" si="6"/>
        <v>839.2</v>
      </c>
    </row>
    <row r="50" spans="1:33" s="26" customFormat="1" ht="15" hidden="1" customHeight="1" outlineLevel="1" x14ac:dyDescent="0.2">
      <c r="A50" s="137" t="s">
        <v>178</v>
      </c>
      <c r="B50" s="172"/>
      <c r="C50" s="141"/>
      <c r="D50" s="141">
        <v>22.8</v>
      </c>
      <c r="E50" s="141"/>
      <c r="F50" s="41"/>
      <c r="G50" s="41"/>
      <c r="H50" s="41">
        <v>55.5</v>
      </c>
      <c r="I50" s="41" t="s">
        <v>161</v>
      </c>
      <c r="J50" s="41"/>
      <c r="K50" s="41"/>
      <c r="L50" s="214"/>
      <c r="M50" s="141">
        <v>52.6</v>
      </c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>
        <v>159.1</v>
      </c>
      <c r="AE50" s="172"/>
      <c r="AF50" s="179"/>
      <c r="AG50" s="173"/>
    </row>
    <row r="51" spans="1:33" s="26" customFormat="1" ht="15" hidden="1" customHeight="1" outlineLevel="1" collapsed="1" x14ac:dyDescent="0.2">
      <c r="A51" s="137" t="s">
        <v>69</v>
      </c>
      <c r="B51" s="172"/>
      <c r="C51" s="141"/>
      <c r="D51" s="141">
        <v>2.2000000000000002</v>
      </c>
      <c r="E51" s="141"/>
      <c r="F51" s="41"/>
      <c r="G51" s="41"/>
      <c r="H51" s="41">
        <v>228</v>
      </c>
      <c r="I51" s="41">
        <v>7.6</v>
      </c>
      <c r="J51" s="41"/>
      <c r="K51" s="41"/>
      <c r="L51" s="216"/>
      <c r="M51" s="141">
        <v>62.1</v>
      </c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>
        <v>222.8</v>
      </c>
      <c r="AE51" s="172"/>
      <c r="AF51" s="179"/>
      <c r="AG51" s="173"/>
    </row>
    <row r="52" spans="1:33" s="5" customFormat="1" ht="15" customHeight="1" collapsed="1" x14ac:dyDescent="0.2">
      <c r="A52" s="167" t="s">
        <v>61</v>
      </c>
      <c r="B52" s="160"/>
      <c r="C52" s="161"/>
      <c r="D52" s="161">
        <v>11</v>
      </c>
      <c r="E52" s="161"/>
      <c r="F52" s="32"/>
      <c r="G52" s="32">
        <v>0.5</v>
      </c>
      <c r="H52" s="32">
        <v>22.1</v>
      </c>
      <c r="I52" s="32" t="s">
        <v>161</v>
      </c>
      <c r="J52" s="32"/>
      <c r="K52" s="32"/>
      <c r="L52" s="214">
        <f t="shared" si="5"/>
        <v>33.6</v>
      </c>
      <c r="M52" s="161">
        <v>6.3</v>
      </c>
      <c r="N52" s="161">
        <v>1</v>
      </c>
      <c r="O52" s="161"/>
      <c r="P52" s="161"/>
      <c r="Q52" s="161">
        <v>0.1</v>
      </c>
      <c r="R52" s="161"/>
      <c r="S52" s="161"/>
      <c r="T52" s="161">
        <v>5.6</v>
      </c>
      <c r="U52" s="161">
        <v>8.6999999999999993</v>
      </c>
      <c r="V52" s="161"/>
      <c r="W52" s="161"/>
      <c r="X52" s="161"/>
      <c r="Y52" s="161"/>
      <c r="Z52" s="161">
        <v>0</v>
      </c>
      <c r="AA52" s="161">
        <v>0.3</v>
      </c>
      <c r="AB52" s="161"/>
      <c r="AC52" s="161">
        <v>0</v>
      </c>
      <c r="AD52" s="161">
        <v>268.3</v>
      </c>
      <c r="AE52" s="160">
        <f t="shared" si="1"/>
        <v>290.3</v>
      </c>
      <c r="AF52" s="163"/>
      <c r="AG52" s="162">
        <f>SUM(L52,AE52)</f>
        <v>323.90000000000003</v>
      </c>
    </row>
    <row r="53" spans="1:33" s="26" customFormat="1" ht="15" hidden="1" customHeight="1" outlineLevel="1" x14ac:dyDescent="0.2">
      <c r="A53" s="180" t="s">
        <v>72</v>
      </c>
      <c r="B53" s="181"/>
      <c r="C53" s="141"/>
      <c r="D53" s="182"/>
      <c r="E53" s="182"/>
      <c r="F53" s="44"/>
      <c r="G53" s="41"/>
      <c r="H53" s="44" t="s">
        <v>161</v>
      </c>
      <c r="I53" s="44" t="s">
        <v>161</v>
      </c>
      <c r="J53" s="41"/>
      <c r="K53" s="44"/>
      <c r="L53" s="216"/>
      <c r="M53" s="141" t="s">
        <v>161</v>
      </c>
      <c r="N53" s="182"/>
      <c r="O53" s="182"/>
      <c r="P53" s="182"/>
      <c r="Q53" s="182"/>
      <c r="R53" s="182"/>
      <c r="S53" s="182"/>
      <c r="T53" s="182" t="s">
        <v>161</v>
      </c>
      <c r="U53" s="182"/>
      <c r="V53" s="182"/>
      <c r="W53" s="182"/>
      <c r="X53" s="182"/>
      <c r="Y53" s="182"/>
      <c r="Z53" s="182"/>
      <c r="AA53" s="182"/>
      <c r="AB53" s="182"/>
      <c r="AC53" s="182"/>
      <c r="AD53" s="183">
        <v>22.7</v>
      </c>
      <c r="AE53" s="172"/>
      <c r="AF53" s="179"/>
      <c r="AG53" s="173"/>
    </row>
    <row r="54" spans="1:33" s="26" customFormat="1" ht="15" hidden="1" customHeight="1" outlineLevel="1" x14ac:dyDescent="0.2">
      <c r="A54" s="53" t="s">
        <v>198</v>
      </c>
      <c r="B54" s="181"/>
      <c r="C54" s="141"/>
      <c r="D54" s="182"/>
      <c r="E54" s="182"/>
      <c r="F54" s="44"/>
      <c r="G54" s="41"/>
      <c r="H54" s="44">
        <v>2.1</v>
      </c>
      <c r="I54" s="44" t="s">
        <v>161</v>
      </c>
      <c r="J54" s="41"/>
      <c r="K54" s="44"/>
      <c r="L54" s="216"/>
      <c r="M54" s="141">
        <v>1.1000000000000001</v>
      </c>
      <c r="N54" s="182"/>
      <c r="O54" s="182"/>
      <c r="P54" s="182"/>
      <c r="Q54" s="182"/>
      <c r="R54" s="182"/>
      <c r="S54" s="182"/>
      <c r="T54" s="183">
        <v>1.3</v>
      </c>
      <c r="U54" s="183">
        <v>1.6</v>
      </c>
      <c r="V54" s="183"/>
      <c r="W54" s="183"/>
      <c r="X54" s="183"/>
      <c r="Y54" s="183"/>
      <c r="Z54" s="183"/>
      <c r="AA54" s="183"/>
      <c r="AB54" s="183"/>
      <c r="AC54" s="183"/>
      <c r="AD54" s="183">
        <v>18.8</v>
      </c>
      <c r="AE54" s="172"/>
      <c r="AF54" s="179"/>
      <c r="AG54" s="173"/>
    </row>
    <row r="55" spans="1:33" s="26" customFormat="1" ht="15" hidden="1" customHeight="1" outlineLevel="1" x14ac:dyDescent="0.2">
      <c r="A55" s="180" t="s">
        <v>73</v>
      </c>
      <c r="B55" s="181"/>
      <c r="C55" s="141"/>
      <c r="D55" s="182"/>
      <c r="E55" s="182"/>
      <c r="F55" s="44"/>
      <c r="G55" s="41"/>
      <c r="H55" s="44">
        <v>0.1</v>
      </c>
      <c r="I55" s="44" t="s">
        <v>161</v>
      </c>
      <c r="J55" s="41"/>
      <c r="K55" s="44"/>
      <c r="L55" s="216"/>
      <c r="M55" s="141">
        <v>0</v>
      </c>
      <c r="N55" s="182"/>
      <c r="O55" s="182"/>
      <c r="P55" s="182"/>
      <c r="Q55" s="182"/>
      <c r="R55" s="182"/>
      <c r="S55" s="182"/>
      <c r="T55" s="183">
        <v>0</v>
      </c>
      <c r="U55" s="183">
        <v>0.1</v>
      </c>
      <c r="V55" s="183"/>
      <c r="W55" s="183"/>
      <c r="X55" s="183"/>
      <c r="Y55" s="183"/>
      <c r="Z55" s="183"/>
      <c r="AA55" s="183"/>
      <c r="AB55" s="183"/>
      <c r="AC55" s="183"/>
      <c r="AD55" s="183">
        <v>9.8000000000000007</v>
      </c>
      <c r="AE55" s="172"/>
      <c r="AF55" s="179"/>
      <c r="AG55" s="173"/>
    </row>
    <row r="56" spans="1:33" s="26" customFormat="1" ht="15" hidden="1" customHeight="1" outlineLevel="1" x14ac:dyDescent="0.2">
      <c r="A56" s="180" t="s">
        <v>74</v>
      </c>
      <c r="B56" s="181"/>
      <c r="C56" s="141"/>
      <c r="D56" s="183">
        <v>11</v>
      </c>
      <c r="E56" s="182"/>
      <c r="F56" s="44"/>
      <c r="G56" s="41"/>
      <c r="H56" s="44">
        <v>19.899999999999999</v>
      </c>
      <c r="I56" s="44" t="s">
        <v>161</v>
      </c>
      <c r="J56" s="41"/>
      <c r="K56" s="44"/>
      <c r="L56" s="216"/>
      <c r="M56" s="141">
        <v>5.1999999999999993</v>
      </c>
      <c r="N56" s="182"/>
      <c r="O56" s="182"/>
      <c r="P56" s="182"/>
      <c r="Q56" s="182"/>
      <c r="R56" s="182"/>
      <c r="S56" s="182"/>
      <c r="T56" s="183">
        <v>4.3</v>
      </c>
      <c r="U56" s="183">
        <v>7</v>
      </c>
      <c r="V56" s="183"/>
      <c r="W56" s="183"/>
      <c r="X56" s="183"/>
      <c r="Y56" s="183"/>
      <c r="Z56" s="183"/>
      <c r="AA56" s="183"/>
      <c r="AB56" s="183"/>
      <c r="AC56" s="183">
        <v>0</v>
      </c>
      <c r="AD56" s="183">
        <v>217</v>
      </c>
      <c r="AE56" s="172"/>
      <c r="AF56" s="179"/>
      <c r="AG56" s="173"/>
    </row>
    <row r="57" spans="1:33" s="5" customFormat="1" ht="15" customHeight="1" collapsed="1" x14ac:dyDescent="0.2">
      <c r="A57" s="167" t="s">
        <v>47</v>
      </c>
      <c r="B57" s="160"/>
      <c r="C57" s="161"/>
      <c r="D57" s="161" t="s">
        <v>161</v>
      </c>
      <c r="E57" s="161"/>
      <c r="F57" s="32"/>
      <c r="G57" s="32"/>
      <c r="H57" s="32" t="s">
        <v>161</v>
      </c>
      <c r="I57" s="32" t="s">
        <v>161</v>
      </c>
      <c r="J57" s="32"/>
      <c r="K57" s="32"/>
      <c r="L57" s="214" t="str">
        <f t="shared" ref="L57:L62" si="7">IF(SUM(B57:K57)=0,"",SUM(B57:K57))</f>
        <v/>
      </c>
      <c r="M57" s="161" t="s">
        <v>161</v>
      </c>
      <c r="N57" s="161">
        <v>570.00000000000011</v>
      </c>
      <c r="O57" s="161"/>
      <c r="P57" s="161">
        <v>2.2000000000000002</v>
      </c>
      <c r="Q57" s="161"/>
      <c r="R57" s="161">
        <v>2.7</v>
      </c>
      <c r="S57" s="161"/>
      <c r="T57" s="161">
        <v>596.80000000000007</v>
      </c>
      <c r="U57" s="161">
        <v>1.5</v>
      </c>
      <c r="V57" s="161"/>
      <c r="W57" s="161"/>
      <c r="X57" s="161"/>
      <c r="Y57" s="161"/>
      <c r="Z57" s="161">
        <v>39.6</v>
      </c>
      <c r="AA57" s="161">
        <v>36.300000000000011</v>
      </c>
      <c r="AB57" s="161"/>
      <c r="AC57" s="161"/>
      <c r="AD57" s="161">
        <v>0</v>
      </c>
      <c r="AE57" s="160">
        <f t="shared" si="1"/>
        <v>1249.1000000000001</v>
      </c>
      <c r="AF57" s="163"/>
      <c r="AG57" s="162">
        <f t="shared" ref="AG57:AG62" si="8">SUM(L57,AE57)</f>
        <v>1249.1000000000001</v>
      </c>
    </row>
    <row r="58" spans="1:33" s="26" customFormat="1" ht="15" hidden="1" customHeight="1" outlineLevel="1" x14ac:dyDescent="0.2">
      <c r="A58" s="137" t="s">
        <v>75</v>
      </c>
      <c r="B58" s="172"/>
      <c r="C58" s="141"/>
      <c r="D58" s="141" t="s">
        <v>161</v>
      </c>
      <c r="E58" s="141"/>
      <c r="F58" s="41"/>
      <c r="G58" s="41"/>
      <c r="H58" s="41" t="s">
        <v>161</v>
      </c>
      <c r="I58" s="41" t="s">
        <v>161</v>
      </c>
      <c r="J58" s="41"/>
      <c r="K58" s="41"/>
      <c r="L58" s="216" t="str">
        <f t="shared" si="7"/>
        <v/>
      </c>
      <c r="M58" s="141" t="s">
        <v>161</v>
      </c>
      <c r="N58" s="141">
        <v>570.00000000000011</v>
      </c>
      <c r="O58" s="141"/>
      <c r="P58" s="141"/>
      <c r="Q58" s="141"/>
      <c r="R58" s="141"/>
      <c r="S58" s="141"/>
      <c r="T58" s="141">
        <v>582.20000000000005</v>
      </c>
      <c r="U58" s="141"/>
      <c r="V58" s="141"/>
      <c r="W58" s="141"/>
      <c r="X58" s="141"/>
      <c r="Y58" s="141"/>
      <c r="Z58" s="141">
        <v>39.6</v>
      </c>
      <c r="AA58" s="141">
        <v>36.20000000000001</v>
      </c>
      <c r="AB58" s="141"/>
      <c r="AC58" s="141"/>
      <c r="AD58" s="141">
        <v>0</v>
      </c>
      <c r="AE58" s="172">
        <f t="shared" si="1"/>
        <v>1228.0000000000002</v>
      </c>
      <c r="AF58" s="179"/>
      <c r="AG58" s="173">
        <f t="shared" si="8"/>
        <v>1228.0000000000002</v>
      </c>
    </row>
    <row r="59" spans="1:33" s="26" customFormat="1" ht="15" hidden="1" customHeight="1" outlineLevel="1" x14ac:dyDescent="0.2">
      <c r="A59" s="137" t="s">
        <v>52</v>
      </c>
      <c r="B59" s="172"/>
      <c r="C59" s="141"/>
      <c r="D59" s="141" t="s">
        <v>161</v>
      </c>
      <c r="E59" s="141"/>
      <c r="F59" s="41"/>
      <c r="G59" s="41"/>
      <c r="H59" s="41" t="s">
        <v>161</v>
      </c>
      <c r="I59" s="41" t="s">
        <v>161</v>
      </c>
      <c r="J59" s="41"/>
      <c r="K59" s="41"/>
      <c r="L59" s="216" t="str">
        <f t="shared" si="7"/>
        <v/>
      </c>
      <c r="M59" s="141" t="s">
        <v>161</v>
      </c>
      <c r="N59" s="141"/>
      <c r="O59" s="141"/>
      <c r="P59" s="141"/>
      <c r="Q59" s="141"/>
      <c r="R59" s="141"/>
      <c r="S59" s="141"/>
      <c r="T59" s="141">
        <v>1.7</v>
      </c>
      <c r="U59" s="141"/>
      <c r="V59" s="141"/>
      <c r="W59" s="141"/>
      <c r="X59" s="141"/>
      <c r="Y59" s="141"/>
      <c r="Z59" s="141"/>
      <c r="AA59" s="141">
        <v>0.1</v>
      </c>
      <c r="AB59" s="141"/>
      <c r="AC59" s="141"/>
      <c r="AD59" s="141"/>
      <c r="AE59" s="172">
        <f t="shared" si="1"/>
        <v>1.8</v>
      </c>
      <c r="AF59" s="179"/>
      <c r="AG59" s="173">
        <f t="shared" si="8"/>
        <v>1.8</v>
      </c>
    </row>
    <row r="60" spans="1:33" s="26" customFormat="1" ht="15" hidden="1" customHeight="1" outlineLevel="1" x14ac:dyDescent="0.2">
      <c r="A60" s="137" t="s">
        <v>76</v>
      </c>
      <c r="B60" s="172"/>
      <c r="C60" s="141"/>
      <c r="D60" s="141" t="s">
        <v>161</v>
      </c>
      <c r="E60" s="141"/>
      <c r="F60" s="41"/>
      <c r="G60" s="41"/>
      <c r="H60" s="41" t="s">
        <v>161</v>
      </c>
      <c r="I60" s="41" t="s">
        <v>161</v>
      </c>
      <c r="J60" s="41"/>
      <c r="K60" s="41"/>
      <c r="L60" s="216" t="str">
        <f t="shared" si="7"/>
        <v/>
      </c>
      <c r="M60" s="141" t="s">
        <v>161</v>
      </c>
      <c r="N60" s="141"/>
      <c r="O60" s="141"/>
      <c r="P60" s="141">
        <v>2.2000000000000002</v>
      </c>
      <c r="Q60" s="141"/>
      <c r="R60" s="141">
        <v>2.7</v>
      </c>
      <c r="S60" s="141"/>
      <c r="T60" s="141"/>
      <c r="U60" s="141"/>
      <c r="V60" s="141"/>
      <c r="W60" s="141"/>
      <c r="X60" s="141"/>
      <c r="Y60" s="141"/>
      <c r="Z60" s="141"/>
      <c r="AA60" s="141" t="s">
        <v>161</v>
      </c>
      <c r="AB60" s="141"/>
      <c r="AC60" s="141"/>
      <c r="AD60" s="141"/>
      <c r="AE60" s="172">
        <f t="shared" si="1"/>
        <v>4.9000000000000004</v>
      </c>
      <c r="AF60" s="179"/>
      <c r="AG60" s="173">
        <f t="shared" si="8"/>
        <v>4.9000000000000004</v>
      </c>
    </row>
    <row r="61" spans="1:33" s="26" customFormat="1" ht="15" hidden="1" customHeight="1" outlineLevel="1" collapsed="1" x14ac:dyDescent="0.2">
      <c r="A61" s="137" t="s">
        <v>79</v>
      </c>
      <c r="B61" s="172"/>
      <c r="C61" s="141"/>
      <c r="D61" s="141" t="s">
        <v>161</v>
      </c>
      <c r="E61" s="141"/>
      <c r="F61" s="41"/>
      <c r="G61" s="41"/>
      <c r="H61" s="41" t="s">
        <v>161</v>
      </c>
      <c r="I61" s="41" t="s">
        <v>161</v>
      </c>
      <c r="J61" s="41"/>
      <c r="K61" s="41"/>
      <c r="L61" s="216" t="str">
        <f t="shared" si="7"/>
        <v/>
      </c>
      <c r="M61" s="141" t="s">
        <v>161</v>
      </c>
      <c r="N61" s="141"/>
      <c r="O61" s="141"/>
      <c r="P61" s="141"/>
      <c r="Q61" s="141"/>
      <c r="R61" s="141"/>
      <c r="S61" s="141"/>
      <c r="T61" s="141">
        <v>12.9</v>
      </c>
      <c r="U61" s="141">
        <v>1.5</v>
      </c>
      <c r="V61" s="141"/>
      <c r="W61" s="141"/>
      <c r="X61" s="141"/>
      <c r="Y61" s="141"/>
      <c r="Z61" s="141"/>
      <c r="AA61" s="141"/>
      <c r="AB61" s="141"/>
      <c r="AC61" s="141"/>
      <c r="AD61" s="141"/>
      <c r="AE61" s="172">
        <f t="shared" si="1"/>
        <v>14.4</v>
      </c>
      <c r="AF61" s="179"/>
      <c r="AG61" s="173">
        <f t="shared" si="8"/>
        <v>14.4</v>
      </c>
    </row>
    <row r="62" spans="1:33" s="5" customFormat="1" ht="15" customHeight="1" collapsed="1" x14ac:dyDescent="0.2">
      <c r="A62" s="167" t="s">
        <v>48</v>
      </c>
      <c r="B62" s="160"/>
      <c r="C62" s="161"/>
      <c r="D62" s="161">
        <v>11.7</v>
      </c>
      <c r="E62" s="161"/>
      <c r="F62" s="32"/>
      <c r="G62" s="32">
        <v>0.1</v>
      </c>
      <c r="H62" s="32">
        <v>176.1</v>
      </c>
      <c r="I62" s="32">
        <v>1223.0999999999999</v>
      </c>
      <c r="J62" s="32"/>
      <c r="K62" s="32">
        <v>2.9</v>
      </c>
      <c r="L62" s="214">
        <f t="shared" si="7"/>
        <v>1413.9</v>
      </c>
      <c r="M62" s="161">
        <v>14.5</v>
      </c>
      <c r="N62" s="161">
        <v>0.2</v>
      </c>
      <c r="O62" s="161"/>
      <c r="P62" s="161"/>
      <c r="Q62" s="161"/>
      <c r="R62" s="161"/>
      <c r="S62" s="161"/>
      <c r="T62" s="161">
        <v>15.499999999999998</v>
      </c>
      <c r="U62" s="161">
        <v>173.6</v>
      </c>
      <c r="V62" s="161">
        <v>50.8</v>
      </c>
      <c r="W62" s="161"/>
      <c r="X62" s="161"/>
      <c r="Y62" s="161"/>
      <c r="Z62" s="161">
        <v>0</v>
      </c>
      <c r="AA62" s="161">
        <v>0.9</v>
      </c>
      <c r="AB62" s="161">
        <v>0.2</v>
      </c>
      <c r="AC62" s="161"/>
      <c r="AD62" s="161">
        <v>303.60000000000002</v>
      </c>
      <c r="AE62" s="160">
        <f t="shared" si="1"/>
        <v>559.29999999999995</v>
      </c>
      <c r="AF62" s="163"/>
      <c r="AG62" s="162">
        <f t="shared" si="8"/>
        <v>1973.2</v>
      </c>
    </row>
    <row r="63" spans="1:33" s="26" customFormat="1" ht="15" hidden="1" customHeight="1" outlineLevel="1" x14ac:dyDescent="0.2">
      <c r="A63" s="137" t="s">
        <v>53</v>
      </c>
      <c r="B63" s="172"/>
      <c r="C63" s="141"/>
      <c r="D63" s="141">
        <v>0.1</v>
      </c>
      <c r="E63" s="141"/>
      <c r="F63" s="41"/>
      <c r="G63" s="41" t="s">
        <v>161</v>
      </c>
      <c r="H63" s="41">
        <v>42.999999999999972</v>
      </c>
      <c r="I63" s="41">
        <v>1.8</v>
      </c>
      <c r="J63" s="41"/>
      <c r="K63" s="41"/>
      <c r="L63" s="216"/>
      <c r="M63" s="141">
        <v>0.6</v>
      </c>
      <c r="N63" s="141"/>
      <c r="O63" s="141"/>
      <c r="P63" s="141"/>
      <c r="Q63" s="141"/>
      <c r="R63" s="141"/>
      <c r="S63" s="141"/>
      <c r="T63" s="141">
        <v>0.5</v>
      </c>
      <c r="U63" s="141">
        <v>4.5999999999999996</v>
      </c>
      <c r="V63" s="141"/>
      <c r="W63" s="141"/>
      <c r="X63" s="141"/>
      <c r="Y63" s="141"/>
      <c r="Z63" s="141"/>
      <c r="AA63" s="141"/>
      <c r="AB63" s="141"/>
      <c r="AC63" s="141"/>
      <c r="AD63" s="141">
        <v>27.2</v>
      </c>
      <c r="AE63" s="172"/>
      <c r="AF63" s="179"/>
      <c r="AG63" s="173"/>
    </row>
    <row r="64" spans="1:33" s="26" customFormat="1" ht="15" hidden="1" customHeight="1" outlineLevel="1" x14ac:dyDescent="0.2">
      <c r="A64" s="137" t="s">
        <v>54</v>
      </c>
      <c r="B64" s="172"/>
      <c r="C64" s="141"/>
      <c r="D64" s="141">
        <v>0.7</v>
      </c>
      <c r="E64" s="141"/>
      <c r="F64" s="41"/>
      <c r="G64" s="41" t="s">
        <v>161</v>
      </c>
      <c r="H64" s="41">
        <v>23</v>
      </c>
      <c r="I64" s="41"/>
      <c r="J64" s="41"/>
      <c r="K64" s="41"/>
      <c r="L64" s="216"/>
      <c r="M64" s="141">
        <v>1.6</v>
      </c>
      <c r="N64" s="141"/>
      <c r="O64" s="141"/>
      <c r="P64" s="141"/>
      <c r="Q64" s="141"/>
      <c r="R64" s="141"/>
      <c r="S64" s="141"/>
      <c r="T64" s="141">
        <v>0.4</v>
      </c>
      <c r="U64" s="141">
        <v>19.200000000000003</v>
      </c>
      <c r="V64" s="141"/>
      <c r="W64" s="141"/>
      <c r="X64" s="141"/>
      <c r="Y64" s="141"/>
      <c r="Z64" s="141"/>
      <c r="AA64" s="141"/>
      <c r="AB64" s="141"/>
      <c r="AC64" s="141"/>
      <c r="AD64" s="141">
        <v>13.8</v>
      </c>
      <c r="AE64" s="172"/>
      <c r="AF64" s="179"/>
      <c r="AG64" s="173"/>
    </row>
    <row r="65" spans="1:33" s="26" customFormat="1" ht="15" hidden="1" customHeight="1" outlineLevel="1" x14ac:dyDescent="0.2">
      <c r="A65" s="137" t="s">
        <v>55</v>
      </c>
      <c r="B65" s="172"/>
      <c r="C65" s="141"/>
      <c r="D65" s="141">
        <v>0</v>
      </c>
      <c r="E65" s="141"/>
      <c r="F65" s="41"/>
      <c r="G65" s="41" t="s">
        <v>161</v>
      </c>
      <c r="H65" s="41">
        <v>13.5</v>
      </c>
      <c r="I65" s="41">
        <v>39.200000000000003</v>
      </c>
      <c r="J65" s="41"/>
      <c r="K65" s="41"/>
      <c r="L65" s="216"/>
      <c r="M65" s="141">
        <v>0.2</v>
      </c>
      <c r="N65" s="141"/>
      <c r="O65" s="141"/>
      <c r="P65" s="141"/>
      <c r="Q65" s="141"/>
      <c r="R65" s="141"/>
      <c r="S65" s="141"/>
      <c r="T65" s="141">
        <v>0.4</v>
      </c>
      <c r="U65" s="141"/>
      <c r="V65" s="141"/>
      <c r="W65" s="141"/>
      <c r="X65" s="141"/>
      <c r="Y65" s="141"/>
      <c r="Z65" s="141"/>
      <c r="AA65" s="141"/>
      <c r="AB65" s="141"/>
      <c r="AC65" s="141"/>
      <c r="AD65" s="141">
        <v>10.4</v>
      </c>
      <c r="AE65" s="172"/>
      <c r="AF65" s="179"/>
      <c r="AG65" s="173"/>
    </row>
    <row r="66" spans="1:33" s="26" customFormat="1" ht="15" hidden="1" customHeight="1" outlineLevel="1" x14ac:dyDescent="0.2">
      <c r="A66" s="137" t="s">
        <v>56</v>
      </c>
      <c r="B66" s="172"/>
      <c r="C66" s="141"/>
      <c r="D66" s="141">
        <v>5.2000000000000011</v>
      </c>
      <c r="E66" s="141"/>
      <c r="F66" s="41"/>
      <c r="G66" s="41" t="s">
        <v>161</v>
      </c>
      <c r="H66" s="41">
        <v>23.9</v>
      </c>
      <c r="I66" s="41">
        <v>38.700000000000003</v>
      </c>
      <c r="J66" s="41"/>
      <c r="K66" s="41"/>
      <c r="L66" s="216"/>
      <c r="M66" s="141">
        <v>5.2</v>
      </c>
      <c r="N66" s="141"/>
      <c r="O66" s="141"/>
      <c r="P66" s="141"/>
      <c r="Q66" s="141"/>
      <c r="R66" s="141"/>
      <c r="S66" s="141"/>
      <c r="T66" s="141">
        <v>3.8999999999999986</v>
      </c>
      <c r="U66" s="141">
        <v>2.8</v>
      </c>
      <c r="V66" s="141"/>
      <c r="W66" s="141"/>
      <c r="X66" s="141"/>
      <c r="Y66" s="141"/>
      <c r="Z66" s="141"/>
      <c r="AA66" s="141"/>
      <c r="AB66" s="141"/>
      <c r="AC66" s="141"/>
      <c r="AD66" s="141">
        <v>19.399999999999999</v>
      </c>
      <c r="AE66" s="172"/>
      <c r="AF66" s="179"/>
      <c r="AG66" s="173"/>
    </row>
    <row r="67" spans="1:33" s="26" customFormat="1" ht="15" hidden="1" customHeight="1" outlineLevel="1" x14ac:dyDescent="0.2">
      <c r="A67" s="137" t="s">
        <v>77</v>
      </c>
      <c r="B67" s="172"/>
      <c r="C67" s="141"/>
      <c r="D67" s="141">
        <v>0.1</v>
      </c>
      <c r="E67" s="141"/>
      <c r="F67" s="41"/>
      <c r="G67" s="41" t="s">
        <v>161</v>
      </c>
      <c r="H67" s="41">
        <v>13.5</v>
      </c>
      <c r="I67" s="41">
        <v>10.199999999999999</v>
      </c>
      <c r="J67" s="41"/>
      <c r="K67" s="41"/>
      <c r="L67" s="216"/>
      <c r="M67" s="141">
        <v>0.6</v>
      </c>
      <c r="N67" s="141"/>
      <c r="O67" s="141"/>
      <c r="P67" s="141"/>
      <c r="Q67" s="141"/>
      <c r="R67" s="141"/>
      <c r="S67" s="141"/>
      <c r="T67" s="141">
        <v>0.4</v>
      </c>
      <c r="U67" s="141">
        <v>4.7</v>
      </c>
      <c r="V67" s="141"/>
      <c r="W67" s="141"/>
      <c r="X67" s="141"/>
      <c r="Y67" s="141"/>
      <c r="Z67" s="141"/>
      <c r="AA67" s="141"/>
      <c r="AB67" s="141"/>
      <c r="AC67" s="141"/>
      <c r="AD67" s="141">
        <v>10.199999999999999</v>
      </c>
      <c r="AE67" s="172"/>
      <c r="AF67" s="179"/>
      <c r="AG67" s="173"/>
    </row>
    <row r="68" spans="1:33" s="26" customFormat="1" ht="15" hidden="1" customHeight="1" outlineLevel="1" x14ac:dyDescent="0.2">
      <c r="A68" s="137" t="s">
        <v>57</v>
      </c>
      <c r="B68" s="172"/>
      <c r="C68" s="141"/>
      <c r="D68" s="141">
        <v>0.2</v>
      </c>
      <c r="E68" s="141"/>
      <c r="F68" s="41"/>
      <c r="G68" s="41" t="s">
        <v>161</v>
      </c>
      <c r="H68" s="41">
        <v>4.0999999999999996</v>
      </c>
      <c r="I68" s="41"/>
      <c r="J68" s="41"/>
      <c r="K68" s="41"/>
      <c r="L68" s="216"/>
      <c r="M68" s="141">
        <v>0</v>
      </c>
      <c r="N68" s="141"/>
      <c r="O68" s="141"/>
      <c r="P68" s="141"/>
      <c r="Q68" s="141"/>
      <c r="R68" s="141"/>
      <c r="S68" s="141"/>
      <c r="T68" s="141">
        <v>0.3</v>
      </c>
      <c r="U68" s="141">
        <v>1.3</v>
      </c>
      <c r="V68" s="141"/>
      <c r="W68" s="141"/>
      <c r="X68" s="141"/>
      <c r="Y68" s="141"/>
      <c r="Z68" s="141"/>
      <c r="AA68" s="141"/>
      <c r="AB68" s="141"/>
      <c r="AC68" s="141"/>
      <c r="AD68" s="141">
        <v>3.2</v>
      </c>
      <c r="AE68" s="172"/>
      <c r="AF68" s="179"/>
      <c r="AG68" s="173"/>
    </row>
    <row r="69" spans="1:33" s="26" customFormat="1" ht="15" hidden="1" customHeight="1" outlineLevel="1" x14ac:dyDescent="0.2">
      <c r="A69" s="137" t="s">
        <v>58</v>
      </c>
      <c r="B69" s="172"/>
      <c r="C69" s="141"/>
      <c r="D69" s="141">
        <v>0.5</v>
      </c>
      <c r="E69" s="141"/>
      <c r="F69" s="41"/>
      <c r="G69" s="41" t="s">
        <v>161</v>
      </c>
      <c r="H69" s="41">
        <v>6.4</v>
      </c>
      <c r="I69" s="41"/>
      <c r="J69" s="41"/>
      <c r="K69" s="41"/>
      <c r="L69" s="216"/>
      <c r="M69" s="141">
        <v>0</v>
      </c>
      <c r="N69" s="141"/>
      <c r="O69" s="141"/>
      <c r="P69" s="141"/>
      <c r="Q69" s="141"/>
      <c r="R69" s="141"/>
      <c r="S69" s="141"/>
      <c r="T69" s="141">
        <v>0.3</v>
      </c>
      <c r="U69" s="141">
        <v>0.7</v>
      </c>
      <c r="V69" s="141"/>
      <c r="W69" s="141"/>
      <c r="X69" s="141"/>
      <c r="Y69" s="141"/>
      <c r="Z69" s="141"/>
      <c r="AA69" s="141"/>
      <c r="AB69" s="141"/>
      <c r="AC69" s="141"/>
      <c r="AD69" s="141">
        <v>4.0999999999999996</v>
      </c>
      <c r="AE69" s="172"/>
      <c r="AF69" s="179"/>
      <c r="AG69" s="173"/>
    </row>
    <row r="70" spans="1:33" s="26" customFormat="1" ht="15" hidden="1" customHeight="1" outlineLevel="1" x14ac:dyDescent="0.2">
      <c r="A70" s="137" t="s">
        <v>59</v>
      </c>
      <c r="B70" s="172"/>
      <c r="C70" s="141"/>
      <c r="D70" s="141">
        <v>0</v>
      </c>
      <c r="E70" s="141"/>
      <c r="F70" s="41"/>
      <c r="G70" s="41" t="s">
        <v>161</v>
      </c>
      <c r="H70" s="41">
        <v>1.8</v>
      </c>
      <c r="I70" s="41">
        <v>88.3</v>
      </c>
      <c r="J70" s="41"/>
      <c r="K70" s="41"/>
      <c r="L70" s="216"/>
      <c r="M70" s="141">
        <v>0.5</v>
      </c>
      <c r="N70" s="141"/>
      <c r="O70" s="141"/>
      <c r="P70" s="141"/>
      <c r="Q70" s="141"/>
      <c r="R70" s="141"/>
      <c r="S70" s="141"/>
      <c r="T70" s="141">
        <v>2</v>
      </c>
      <c r="U70" s="141"/>
      <c r="V70" s="141"/>
      <c r="W70" s="141"/>
      <c r="X70" s="141"/>
      <c r="Y70" s="141"/>
      <c r="Z70" s="141"/>
      <c r="AA70" s="141"/>
      <c r="AB70" s="141"/>
      <c r="AC70" s="141"/>
      <c r="AD70" s="141">
        <v>12.8</v>
      </c>
      <c r="AE70" s="172"/>
      <c r="AF70" s="179"/>
      <c r="AG70" s="173"/>
    </row>
    <row r="71" spans="1:33" s="26" customFormat="1" ht="15" hidden="1" customHeight="1" outlineLevel="1" x14ac:dyDescent="0.2">
      <c r="A71" s="137" t="s">
        <v>81</v>
      </c>
      <c r="B71" s="172"/>
      <c r="C71" s="141"/>
      <c r="D71" s="141">
        <v>1.3</v>
      </c>
      <c r="E71" s="141"/>
      <c r="F71" s="41"/>
      <c r="G71" s="41" t="s">
        <v>161</v>
      </c>
      <c r="H71" s="41">
        <v>38.200000000000003</v>
      </c>
      <c r="I71" s="41">
        <v>1034.1000000000001</v>
      </c>
      <c r="J71" s="41"/>
      <c r="K71" s="41"/>
      <c r="L71" s="216"/>
      <c r="M71" s="141">
        <v>1.6</v>
      </c>
      <c r="N71" s="141"/>
      <c r="O71" s="141"/>
      <c r="P71" s="141"/>
      <c r="Q71" s="141"/>
      <c r="R71" s="141"/>
      <c r="S71" s="141"/>
      <c r="T71" s="141">
        <v>1.4</v>
      </c>
      <c r="U71" s="141">
        <v>112.2</v>
      </c>
      <c r="V71" s="141"/>
      <c r="W71" s="141"/>
      <c r="X71" s="141"/>
      <c r="Y71" s="141"/>
      <c r="Z71" s="141"/>
      <c r="AA71" s="141"/>
      <c r="AB71" s="141"/>
      <c r="AC71" s="141"/>
      <c r="AD71" s="141">
        <v>107</v>
      </c>
      <c r="AE71" s="172"/>
      <c r="AF71" s="179"/>
      <c r="AG71" s="173"/>
    </row>
    <row r="72" spans="1:33" s="26" customFormat="1" ht="15" hidden="1" customHeight="1" outlineLevel="1" x14ac:dyDescent="0.2">
      <c r="A72" s="137" t="s">
        <v>78</v>
      </c>
      <c r="B72" s="172"/>
      <c r="C72" s="141"/>
      <c r="D72" s="141">
        <v>1</v>
      </c>
      <c r="E72" s="141"/>
      <c r="F72" s="41"/>
      <c r="G72" s="41" t="s">
        <v>161</v>
      </c>
      <c r="H72" s="41">
        <v>4</v>
      </c>
      <c r="I72" s="41">
        <v>1.4</v>
      </c>
      <c r="J72" s="41"/>
      <c r="K72" s="41"/>
      <c r="L72" s="216"/>
      <c r="M72" s="141">
        <v>0.9</v>
      </c>
      <c r="N72" s="141"/>
      <c r="O72" s="141"/>
      <c r="P72" s="141"/>
      <c r="Q72" s="141"/>
      <c r="R72" s="141"/>
      <c r="S72" s="141"/>
      <c r="T72" s="141">
        <v>0.8</v>
      </c>
      <c r="U72" s="141">
        <v>7.3</v>
      </c>
      <c r="V72" s="141"/>
      <c r="W72" s="141"/>
      <c r="X72" s="141"/>
      <c r="Y72" s="141"/>
      <c r="Z72" s="141"/>
      <c r="AA72" s="141"/>
      <c r="AB72" s="141"/>
      <c r="AC72" s="141"/>
      <c r="AD72" s="141">
        <v>68.400000000000006</v>
      </c>
      <c r="AE72" s="172"/>
      <c r="AF72" s="179"/>
      <c r="AG72" s="173"/>
    </row>
    <row r="73" spans="1:33" s="26" customFormat="1" ht="15" hidden="1" customHeight="1" outlineLevel="1" x14ac:dyDescent="0.2">
      <c r="A73" s="180" t="s">
        <v>71</v>
      </c>
      <c r="B73" s="181"/>
      <c r="C73" s="141"/>
      <c r="D73" s="183">
        <v>2</v>
      </c>
      <c r="E73" s="183"/>
      <c r="F73" s="44"/>
      <c r="G73" s="41" t="s">
        <v>161</v>
      </c>
      <c r="H73" s="70">
        <v>3.4</v>
      </c>
      <c r="I73" s="70">
        <v>9.1</v>
      </c>
      <c r="J73" s="41"/>
      <c r="K73" s="70">
        <v>2.9</v>
      </c>
      <c r="L73" s="216"/>
      <c r="M73" s="141">
        <v>0</v>
      </c>
      <c r="N73" s="182"/>
      <c r="O73" s="182"/>
      <c r="P73" s="182"/>
      <c r="Q73" s="182"/>
      <c r="R73" s="182"/>
      <c r="S73" s="182"/>
      <c r="T73" s="183">
        <v>1.1000000000000001</v>
      </c>
      <c r="U73" s="183">
        <v>12</v>
      </c>
      <c r="V73" s="183">
        <v>50.8</v>
      </c>
      <c r="W73" s="182"/>
      <c r="X73" s="182"/>
      <c r="Y73" s="182"/>
      <c r="Z73" s="182"/>
      <c r="AA73" s="182"/>
      <c r="AB73" s="182"/>
      <c r="AC73" s="182"/>
      <c r="AD73" s="184">
        <v>6.8</v>
      </c>
      <c r="AE73" s="172"/>
      <c r="AF73" s="179"/>
      <c r="AG73" s="173"/>
    </row>
    <row r="74" spans="1:33" s="26" customFormat="1" ht="15" hidden="1" customHeight="1" outlineLevel="1" collapsed="1" x14ac:dyDescent="0.2">
      <c r="A74" s="137" t="s">
        <v>80</v>
      </c>
      <c r="B74" s="172"/>
      <c r="C74" s="141"/>
      <c r="D74" s="141">
        <v>0.6</v>
      </c>
      <c r="E74" s="141"/>
      <c r="F74" s="41"/>
      <c r="G74" s="41" t="s">
        <v>161</v>
      </c>
      <c r="H74" s="41">
        <v>1.3</v>
      </c>
      <c r="I74" s="41">
        <v>0.3</v>
      </c>
      <c r="J74" s="41"/>
      <c r="K74" s="41"/>
      <c r="L74" s="216"/>
      <c r="M74" s="141">
        <v>3.3</v>
      </c>
      <c r="N74" s="141"/>
      <c r="O74" s="141"/>
      <c r="P74" s="141"/>
      <c r="Q74" s="141"/>
      <c r="R74" s="141"/>
      <c r="S74" s="141"/>
      <c r="T74" s="141">
        <v>4</v>
      </c>
      <c r="U74" s="141">
        <v>8.8000000000000007</v>
      </c>
      <c r="V74" s="141"/>
      <c r="W74" s="141"/>
      <c r="X74" s="141"/>
      <c r="Y74" s="141"/>
      <c r="Z74" s="141"/>
      <c r="AA74" s="141"/>
      <c r="AB74" s="141">
        <v>0.2</v>
      </c>
      <c r="AC74" s="141"/>
      <c r="AD74" s="141">
        <v>20.3</v>
      </c>
      <c r="AE74" s="172"/>
      <c r="AF74" s="179"/>
      <c r="AG74" s="173"/>
    </row>
    <row r="75" spans="1:33" s="5" customFormat="1" ht="15" customHeight="1" collapsed="1" x14ac:dyDescent="0.2">
      <c r="A75" s="54" t="s">
        <v>220</v>
      </c>
      <c r="B75" s="160"/>
      <c r="C75" s="161"/>
      <c r="D75" s="161" t="s">
        <v>161</v>
      </c>
      <c r="E75" s="161"/>
      <c r="F75" s="32"/>
      <c r="G75" s="32" t="s">
        <v>161</v>
      </c>
      <c r="H75" s="32">
        <v>35</v>
      </c>
      <c r="I75" s="32" t="s">
        <v>161</v>
      </c>
      <c r="J75" s="32"/>
      <c r="K75" s="32"/>
      <c r="L75" s="214">
        <f t="shared" ref="L75:L80" si="9">IF(SUM(B75:K75)=0,"",SUM(B75:K75))</f>
        <v>35</v>
      </c>
      <c r="M75" s="161">
        <v>11.2</v>
      </c>
      <c r="N75" s="161">
        <v>5.9</v>
      </c>
      <c r="O75" s="161"/>
      <c r="P75" s="161"/>
      <c r="Q75" s="161"/>
      <c r="R75" s="161"/>
      <c r="S75" s="161"/>
      <c r="T75" s="161">
        <v>133.4</v>
      </c>
      <c r="U75" s="161">
        <v>2.8</v>
      </c>
      <c r="V75" s="161"/>
      <c r="W75" s="161"/>
      <c r="X75" s="161"/>
      <c r="Y75" s="161"/>
      <c r="Z75" s="161">
        <v>0.29999999999999982</v>
      </c>
      <c r="AA75" s="161">
        <v>7.5</v>
      </c>
      <c r="AB75" s="161"/>
      <c r="AC75" s="161"/>
      <c r="AD75" s="161">
        <v>26.7</v>
      </c>
      <c r="AE75" s="160">
        <f>IF(SUM(M75:AD75)=0,"",SUM(M75:AD75))</f>
        <v>187.8</v>
      </c>
      <c r="AF75" s="163"/>
      <c r="AG75" s="162">
        <f>SUM(L75,AE75)</f>
        <v>222.8</v>
      </c>
    </row>
    <row r="76" spans="1:33" s="26" customFormat="1" ht="15" hidden="1" customHeight="1" outlineLevel="1" collapsed="1" x14ac:dyDescent="0.2">
      <c r="A76" s="52" t="s">
        <v>216</v>
      </c>
      <c r="B76" s="172"/>
      <c r="C76" s="141"/>
      <c r="D76" s="141" t="s">
        <v>161</v>
      </c>
      <c r="E76" s="141"/>
      <c r="F76" s="41"/>
      <c r="G76" s="41" t="s">
        <v>161</v>
      </c>
      <c r="H76" s="41">
        <v>35</v>
      </c>
      <c r="I76" s="41" t="s">
        <v>161</v>
      </c>
      <c r="J76" s="41"/>
      <c r="K76" s="41"/>
      <c r="L76" s="216">
        <f t="shared" si="9"/>
        <v>35</v>
      </c>
      <c r="M76" s="141">
        <v>11</v>
      </c>
      <c r="N76" s="141">
        <v>3.7</v>
      </c>
      <c r="O76" s="141"/>
      <c r="P76" s="141"/>
      <c r="Q76" s="141"/>
      <c r="R76" s="141"/>
      <c r="S76" s="141"/>
      <c r="T76" s="141">
        <v>111.2</v>
      </c>
      <c r="U76" s="141">
        <v>1.8</v>
      </c>
      <c r="V76" s="141"/>
      <c r="W76" s="141"/>
      <c r="X76" s="141"/>
      <c r="Y76" s="141"/>
      <c r="Z76" s="141">
        <v>0.2</v>
      </c>
      <c r="AA76" s="141">
        <v>6.8</v>
      </c>
      <c r="AB76" s="141"/>
      <c r="AC76" s="141"/>
      <c r="AD76" s="141">
        <v>25.3</v>
      </c>
      <c r="AE76" s="172">
        <f>IF(SUM(M76:AD76)=0,"",SUM(M76:AD76))</f>
        <v>160.00000000000003</v>
      </c>
      <c r="AF76" s="179"/>
      <c r="AG76" s="173">
        <f>SUM(L76,AE76)</f>
        <v>195.00000000000003</v>
      </c>
    </row>
    <row r="77" spans="1:33" s="26" customFormat="1" ht="15" hidden="1" customHeight="1" outlineLevel="2" x14ac:dyDescent="0.2">
      <c r="A77" s="212" t="s">
        <v>217</v>
      </c>
      <c r="B77" s="221"/>
      <c r="C77" s="222"/>
      <c r="D77" s="222"/>
      <c r="E77" s="222"/>
      <c r="F77" s="218"/>
      <c r="G77" s="218"/>
      <c r="H77" s="218"/>
      <c r="I77" s="218"/>
      <c r="J77" s="218"/>
      <c r="K77" s="218"/>
      <c r="L77" s="216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172"/>
      <c r="AF77" s="223"/>
      <c r="AG77" s="173"/>
    </row>
    <row r="78" spans="1:33" s="26" customFormat="1" ht="15" hidden="1" customHeight="1" outlineLevel="2" x14ac:dyDescent="0.2">
      <c r="A78" s="212" t="s">
        <v>218</v>
      </c>
      <c r="B78" s="221"/>
      <c r="C78" s="222"/>
      <c r="D78" s="222"/>
      <c r="E78" s="222"/>
      <c r="F78" s="218"/>
      <c r="G78" s="218"/>
      <c r="H78" s="218"/>
      <c r="I78" s="218"/>
      <c r="J78" s="218"/>
      <c r="K78" s="218"/>
      <c r="L78" s="216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172"/>
      <c r="AF78" s="223"/>
      <c r="AG78" s="173"/>
    </row>
    <row r="79" spans="1:33" s="26" customFormat="1" ht="15" hidden="1" customHeight="1" outlineLevel="1" x14ac:dyDescent="0.2">
      <c r="A79" s="52" t="s">
        <v>219</v>
      </c>
      <c r="B79" s="221"/>
      <c r="C79" s="222"/>
      <c r="D79" s="222"/>
      <c r="E79" s="222"/>
      <c r="F79" s="218"/>
      <c r="G79" s="218"/>
      <c r="H79" s="218"/>
      <c r="I79" s="218"/>
      <c r="J79" s="218"/>
      <c r="K79" s="218"/>
      <c r="L79" s="216"/>
      <c r="M79" s="222">
        <v>0.2</v>
      </c>
      <c r="N79" s="222">
        <v>0.1</v>
      </c>
      <c r="O79" s="222"/>
      <c r="P79" s="222"/>
      <c r="Q79" s="222"/>
      <c r="R79" s="222"/>
      <c r="S79" s="222"/>
      <c r="T79" s="222">
        <v>11.2</v>
      </c>
      <c r="U79" s="222"/>
      <c r="V79" s="222"/>
      <c r="W79" s="222"/>
      <c r="X79" s="222"/>
      <c r="Y79" s="222"/>
      <c r="Z79" s="222">
        <v>0</v>
      </c>
      <c r="AA79" s="222">
        <v>0.7</v>
      </c>
      <c r="AB79" s="222"/>
      <c r="AC79" s="222"/>
      <c r="AD79" s="222">
        <v>0.9</v>
      </c>
      <c r="AE79" s="172">
        <f>IF(SUM(M79:AD79)=0,"",SUM(M79:AD79))</f>
        <v>13.1</v>
      </c>
      <c r="AF79" s="223"/>
      <c r="AG79" s="173">
        <f>SUM(L79,AE79)</f>
        <v>13.1</v>
      </c>
    </row>
    <row r="80" spans="1:33" s="26" customFormat="1" ht="15" hidden="1" customHeight="1" outlineLevel="1" x14ac:dyDescent="0.2">
      <c r="A80" s="137" t="s">
        <v>60</v>
      </c>
      <c r="B80" s="172"/>
      <c r="C80" s="141"/>
      <c r="D80" s="141" t="s">
        <v>161</v>
      </c>
      <c r="E80" s="141"/>
      <c r="F80" s="41"/>
      <c r="G80" s="41" t="s">
        <v>161</v>
      </c>
      <c r="H80" s="41" t="s">
        <v>161</v>
      </c>
      <c r="I80" s="41" t="s">
        <v>161</v>
      </c>
      <c r="J80" s="41"/>
      <c r="K80" s="41"/>
      <c r="L80" s="216" t="str">
        <f t="shared" si="9"/>
        <v/>
      </c>
      <c r="M80" s="141" t="s">
        <v>161</v>
      </c>
      <c r="N80" s="141">
        <v>2.1</v>
      </c>
      <c r="O80" s="141"/>
      <c r="P80" s="141"/>
      <c r="Q80" s="141"/>
      <c r="R80" s="141"/>
      <c r="S80" s="141"/>
      <c r="T80" s="141">
        <v>11</v>
      </c>
      <c r="U80" s="141">
        <v>1</v>
      </c>
      <c r="V80" s="141"/>
      <c r="W80" s="141"/>
      <c r="X80" s="141"/>
      <c r="Y80" s="141"/>
      <c r="Z80" s="141">
        <v>0.1</v>
      </c>
      <c r="AA80" s="141"/>
      <c r="AB80" s="141"/>
      <c r="AC80" s="141"/>
      <c r="AD80" s="141">
        <v>0.5</v>
      </c>
      <c r="AE80" s="172">
        <f>IF(SUM(M80:AD80)=0,"",SUM(M80:AD80))</f>
        <v>14.7</v>
      </c>
      <c r="AF80" s="179"/>
      <c r="AG80" s="173">
        <f>SUM(L80,AE80)</f>
        <v>14.7</v>
      </c>
    </row>
    <row r="81" spans="1:33" s="5" customFormat="1" ht="15" customHeight="1" collapsed="1" x14ac:dyDescent="0.2">
      <c r="A81" s="185" t="s">
        <v>49</v>
      </c>
      <c r="B81" s="186"/>
      <c r="C81" s="187"/>
      <c r="D81" s="187" t="s">
        <v>161</v>
      </c>
      <c r="E81" s="187"/>
      <c r="F81" s="57"/>
      <c r="G81" s="57" t="s">
        <v>161</v>
      </c>
      <c r="H81" s="57" t="s">
        <v>161</v>
      </c>
      <c r="I81" s="57" t="s">
        <v>161</v>
      </c>
      <c r="J81" s="57"/>
      <c r="K81" s="57"/>
      <c r="L81" s="215" t="str">
        <f t="shared" ref="L81" si="10">IF(SUM(B81:K81)=0,"",SUM(B81:K81))</f>
        <v/>
      </c>
      <c r="M81" s="187" t="s">
        <v>161</v>
      </c>
      <c r="N81" s="187"/>
      <c r="O81" s="187"/>
      <c r="P81" s="187"/>
      <c r="Q81" s="187">
        <v>5.4</v>
      </c>
      <c r="R81" s="187"/>
      <c r="S81" s="187"/>
      <c r="T81" s="187" t="s">
        <v>161</v>
      </c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6">
        <f t="shared" si="1"/>
        <v>5.4</v>
      </c>
      <c r="AF81" s="189"/>
      <c r="AG81" s="188">
        <f>IF(SUM(L81,AE81)=0,"",SUM(L81,AE81))</f>
        <v>5.4</v>
      </c>
    </row>
    <row r="82" spans="1:33" x14ac:dyDescent="0.2">
      <c r="M82" s="3"/>
    </row>
    <row r="83" spans="1:33" x14ac:dyDescent="0.2">
      <c r="M83" s="3"/>
    </row>
  </sheetData>
  <mergeCells count="14"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T4:T5"/>
    <mergeCell ref="U4:U5"/>
    <mergeCell ref="Z4:Z5"/>
    <mergeCell ref="AA4:AA5"/>
    <mergeCell ref="AE4:AE5"/>
  </mergeCells>
  <pageMargins left="0.25" right="0.25" top="0.75" bottom="0.75" header="0.3" footer="0.3"/>
  <pageSetup paperSize="9" scale="33" fitToHeight="0" orientation="portrait" horizontalDpi="300" verticalDpi="300" r:id="rId1"/>
  <ignoredErrors>
    <ignoredError sqref="AE42:AE75 AE81" formulaRange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F86"/>
  <sheetViews>
    <sheetView showGridLines="0" zoomScale="98" zoomScaleNormal="98" workbookViewId="0">
      <pane xSplit="1" ySplit="5" topLeftCell="B6" activePane="bottomRight" state="frozen"/>
      <selection sqref="A1:D4"/>
      <selection pane="topRight" sqref="A1:D4"/>
      <selection pane="bottomLeft" sqref="A1:D4"/>
      <selection pane="bottomRight"/>
    </sheetView>
  </sheetViews>
  <sheetFormatPr baseColWidth="10" defaultColWidth="13.85546875" defaultRowHeight="15" outlineLevelRow="2" x14ac:dyDescent="0.2"/>
  <cols>
    <col min="1" max="1" width="33.7109375" style="13" customWidth="1"/>
    <col min="2" max="9" width="8.7109375" style="9" customWidth="1"/>
    <col min="10" max="10" width="10.85546875" style="9" customWidth="1"/>
    <col min="11" max="11" width="11.42578125" style="9" bestFit="1" customWidth="1"/>
    <col min="12" max="12" width="9.7109375" customWidth="1"/>
    <col min="13" max="14" width="8.7109375" style="9" customWidth="1"/>
    <col min="15" max="15" width="8.7109375" style="9" hidden="1" customWidth="1"/>
    <col min="16" max="18" width="8.7109375" style="9" customWidth="1"/>
    <col min="19" max="19" width="8.7109375" style="9" hidden="1" customWidth="1"/>
    <col min="20" max="21" width="8.7109375" style="9" customWidth="1"/>
    <col min="22" max="23" width="9.7109375" style="9" customWidth="1"/>
    <col min="24" max="24" width="8.7109375" style="9" customWidth="1"/>
    <col min="25" max="25" width="8.7109375" style="9" hidden="1" customWidth="1"/>
    <col min="26" max="28" width="9.7109375" style="9" customWidth="1"/>
    <col min="29" max="30" width="8.7109375" style="9" customWidth="1"/>
    <col min="31" max="34" width="9.7109375" style="9" customWidth="1"/>
    <col min="35" max="37" width="6.140625" style="4" customWidth="1"/>
    <col min="38" max="16384" width="13.85546875" style="4"/>
  </cols>
  <sheetData>
    <row r="1" spans="1:40" s="2" customFormat="1" ht="18" customHeight="1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40" ht="15" customHeight="1" x14ac:dyDescent="0.2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  <c r="P2" s="3"/>
      <c r="Q2" s="3"/>
      <c r="R2" s="3"/>
      <c r="S2" s="3"/>
      <c r="T2" s="3"/>
      <c r="U2" s="3"/>
      <c r="V2" s="3"/>
      <c r="W2" s="3"/>
      <c r="X2" s="3"/>
      <c r="Y2" s="10"/>
      <c r="Z2" s="3"/>
      <c r="AA2" s="3"/>
      <c r="AB2" s="3"/>
      <c r="AC2" s="3"/>
      <c r="AD2" s="3"/>
      <c r="AE2" s="3"/>
      <c r="AF2" s="3"/>
      <c r="AG2" s="3"/>
      <c r="AH2" s="4"/>
    </row>
    <row r="3" spans="1:40" s="5" customFormat="1" ht="15" customHeight="1" x14ac:dyDescent="0.2">
      <c r="A3" s="14" t="s">
        <v>40</v>
      </c>
      <c r="B3" s="241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  <c r="M3" s="244" t="s">
        <v>242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5"/>
      <c r="AF3" s="246" t="s">
        <v>84</v>
      </c>
      <c r="AG3" s="16"/>
    </row>
    <row r="4" spans="1:40" s="5" customFormat="1" ht="15" customHeight="1" x14ac:dyDescent="0.2">
      <c r="A4" s="15" t="s">
        <v>195</v>
      </c>
      <c r="B4" s="248" t="s">
        <v>16</v>
      </c>
      <c r="C4" s="194" t="s">
        <v>23</v>
      </c>
      <c r="D4" s="194" t="s">
        <v>17</v>
      </c>
      <c r="E4" s="194" t="s">
        <v>19</v>
      </c>
      <c r="F4" s="250" t="s">
        <v>63</v>
      </c>
      <c r="G4" s="250" t="s">
        <v>64</v>
      </c>
      <c r="H4" s="250" t="s">
        <v>20</v>
      </c>
      <c r="I4" s="210" t="s">
        <v>21</v>
      </c>
      <c r="J4" s="210" t="s">
        <v>68</v>
      </c>
      <c r="K4" s="210" t="s">
        <v>21</v>
      </c>
      <c r="L4" s="252" t="s">
        <v>38</v>
      </c>
      <c r="M4" s="254" t="s">
        <v>62</v>
      </c>
      <c r="N4" s="129" t="s">
        <v>131</v>
      </c>
      <c r="O4" s="196" t="s">
        <v>25</v>
      </c>
      <c r="P4" s="196" t="s">
        <v>131</v>
      </c>
      <c r="Q4" s="196" t="s">
        <v>28</v>
      </c>
      <c r="R4" s="196" t="s">
        <v>29</v>
      </c>
      <c r="S4" s="196" t="s">
        <v>172</v>
      </c>
      <c r="T4" s="256" t="s">
        <v>173</v>
      </c>
      <c r="U4" s="256" t="s">
        <v>174</v>
      </c>
      <c r="V4" s="196" t="s">
        <v>66</v>
      </c>
      <c r="W4" s="196" t="s">
        <v>31</v>
      </c>
      <c r="X4" s="196" t="s">
        <v>17</v>
      </c>
      <c r="Y4" s="196" t="s">
        <v>17</v>
      </c>
      <c r="Z4" s="256" t="s">
        <v>65</v>
      </c>
      <c r="AA4" s="256" t="s">
        <v>175</v>
      </c>
      <c r="AB4" s="132" t="s">
        <v>67</v>
      </c>
      <c r="AC4" s="196" t="s">
        <v>23</v>
      </c>
      <c r="AD4" s="129" t="s">
        <v>35</v>
      </c>
      <c r="AE4" s="252" t="s">
        <v>38</v>
      </c>
      <c r="AF4" s="247"/>
      <c r="AG4" s="195" t="s">
        <v>38</v>
      </c>
    </row>
    <row r="5" spans="1:40" s="5" customFormat="1" ht="15" customHeight="1" x14ac:dyDescent="0.2">
      <c r="A5" s="46" t="s">
        <v>15</v>
      </c>
      <c r="B5" s="249"/>
      <c r="C5" s="47" t="s">
        <v>24</v>
      </c>
      <c r="D5" s="47" t="s">
        <v>18</v>
      </c>
      <c r="E5" s="47" t="s">
        <v>127</v>
      </c>
      <c r="F5" s="251"/>
      <c r="G5" s="251"/>
      <c r="H5" s="251"/>
      <c r="I5" s="47" t="s">
        <v>22</v>
      </c>
      <c r="J5" s="47" t="s">
        <v>126</v>
      </c>
      <c r="K5" s="211" t="s">
        <v>214</v>
      </c>
      <c r="L5" s="253"/>
      <c r="M5" s="255"/>
      <c r="N5" s="133" t="s">
        <v>37</v>
      </c>
      <c r="O5" s="197" t="s">
        <v>26</v>
      </c>
      <c r="P5" s="197" t="s">
        <v>27</v>
      </c>
      <c r="Q5" s="197" t="s">
        <v>1</v>
      </c>
      <c r="R5" s="197" t="s">
        <v>2</v>
      </c>
      <c r="S5" s="197" t="s">
        <v>30</v>
      </c>
      <c r="T5" s="257"/>
      <c r="U5" s="257"/>
      <c r="V5" s="197" t="s">
        <v>16</v>
      </c>
      <c r="W5" s="197" t="s">
        <v>70</v>
      </c>
      <c r="X5" s="197" t="s">
        <v>32</v>
      </c>
      <c r="Y5" s="197" t="s">
        <v>33</v>
      </c>
      <c r="Z5" s="257"/>
      <c r="AA5" s="257"/>
      <c r="AB5" s="135" t="s">
        <v>23</v>
      </c>
      <c r="AC5" s="197" t="s">
        <v>34</v>
      </c>
      <c r="AD5" s="136" t="s">
        <v>36</v>
      </c>
      <c r="AE5" s="253"/>
      <c r="AF5" s="247"/>
      <c r="AG5" s="49"/>
    </row>
    <row r="6" spans="1:40" s="5" customFormat="1" ht="9" hidden="1" customHeight="1" x14ac:dyDescent="0.2">
      <c r="A6" s="30" t="s">
        <v>83</v>
      </c>
      <c r="B6" s="27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94</v>
      </c>
      <c r="H6" s="28" t="s">
        <v>115</v>
      </c>
      <c r="I6" s="28" t="s">
        <v>90</v>
      </c>
      <c r="J6" s="28" t="s">
        <v>91</v>
      </c>
      <c r="K6" s="28" t="s">
        <v>92</v>
      </c>
      <c r="L6" s="29" t="s">
        <v>93</v>
      </c>
      <c r="M6" s="28" t="s">
        <v>62</v>
      </c>
      <c r="N6" s="28" t="s">
        <v>97</v>
      </c>
      <c r="O6" s="28" t="s">
        <v>95</v>
      </c>
      <c r="P6" s="28" t="s">
        <v>96</v>
      </c>
      <c r="Q6" s="28" t="s">
        <v>98</v>
      </c>
      <c r="R6" s="28" t="s">
        <v>100</v>
      </c>
      <c r="S6" s="28" t="s">
        <v>101</v>
      </c>
      <c r="T6" s="28" t="s">
        <v>102</v>
      </c>
      <c r="U6" s="28" t="s">
        <v>103</v>
      </c>
      <c r="V6" s="28" t="s">
        <v>104</v>
      </c>
      <c r="W6" s="28" t="s">
        <v>105</v>
      </c>
      <c r="X6" s="28" t="s">
        <v>106</v>
      </c>
      <c r="Y6" s="28" t="s">
        <v>107</v>
      </c>
      <c r="Z6" s="28" t="s">
        <v>108</v>
      </c>
      <c r="AA6" s="28" t="s">
        <v>109</v>
      </c>
      <c r="AB6" s="28" t="s">
        <v>110</v>
      </c>
      <c r="AC6" s="28" t="s">
        <v>111</v>
      </c>
      <c r="AD6" s="28" t="s">
        <v>112</v>
      </c>
      <c r="AE6" s="29" t="s">
        <v>99</v>
      </c>
      <c r="AF6" s="29" t="s">
        <v>113</v>
      </c>
      <c r="AG6" s="29" t="s">
        <v>114</v>
      </c>
    </row>
    <row r="7" spans="1:40" s="6" customFormat="1" ht="15" customHeight="1" x14ac:dyDescent="0.2">
      <c r="A7" s="50" t="s">
        <v>3</v>
      </c>
      <c r="B7" s="71" t="s">
        <v>161</v>
      </c>
      <c r="C7" s="71"/>
      <c r="D7" s="71"/>
      <c r="E7" s="71">
        <v>1239.4000000000001</v>
      </c>
      <c r="F7" s="71">
        <v>324.60000000000002</v>
      </c>
      <c r="G7" s="71">
        <v>27.4</v>
      </c>
      <c r="H7" s="71">
        <v>518.5</v>
      </c>
      <c r="I7" s="71">
        <v>1587.9</v>
      </c>
      <c r="J7" s="71">
        <v>78.900000000000006</v>
      </c>
      <c r="K7" s="71">
        <v>4.9000000000000004</v>
      </c>
      <c r="L7" s="213">
        <f>IF(SUM(B7:K7)=0,"",SUM(B7:K7))</f>
        <v>3781.6000000000004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2"/>
      <c r="AH7" s="5"/>
      <c r="AI7" s="5"/>
      <c r="AJ7" s="5"/>
      <c r="AK7" s="5"/>
      <c r="AL7" s="5"/>
      <c r="AM7" s="5"/>
      <c r="AN7" s="5"/>
    </row>
    <row r="8" spans="1:40" s="6" customFormat="1" ht="15" customHeight="1" x14ac:dyDescent="0.2">
      <c r="A8" s="51" t="s">
        <v>4</v>
      </c>
      <c r="B8" s="72">
        <v>535.70000000000005</v>
      </c>
      <c r="C8" s="72">
        <v>0</v>
      </c>
      <c r="D8" s="72">
        <v>58.5</v>
      </c>
      <c r="E8" s="72"/>
      <c r="F8" s="72"/>
      <c r="G8" s="72" t="s">
        <v>161</v>
      </c>
      <c r="H8" s="72" t="s">
        <v>161</v>
      </c>
      <c r="I8" s="72">
        <v>0.6</v>
      </c>
      <c r="J8" s="72"/>
      <c r="K8" s="72"/>
      <c r="L8" s="214">
        <f t="shared" ref="L8:L29" si="0">IF(SUM(B8:K8)=0,"",SUM(B8:K8))</f>
        <v>594.80000000000007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2"/>
      <c r="AH8" s="5"/>
      <c r="AI8" s="5"/>
      <c r="AJ8" s="5"/>
      <c r="AK8" s="5"/>
      <c r="AL8" s="5"/>
      <c r="AM8" s="5"/>
      <c r="AN8" s="5"/>
    </row>
    <row r="9" spans="1:40" s="6" customFormat="1" ht="15" customHeight="1" x14ac:dyDescent="0.2">
      <c r="A9" s="51" t="s">
        <v>5</v>
      </c>
      <c r="B9" s="71" t="s">
        <v>161</v>
      </c>
      <c r="C9" s="71" t="s">
        <v>161</v>
      </c>
      <c r="D9" s="71"/>
      <c r="E9" s="71"/>
      <c r="F9" s="71"/>
      <c r="G9" s="71" t="s">
        <v>161</v>
      </c>
      <c r="H9" s="71" t="s">
        <v>161</v>
      </c>
      <c r="I9" s="71">
        <v>-0.3</v>
      </c>
      <c r="J9" s="71"/>
      <c r="K9" s="71"/>
      <c r="L9" s="214">
        <f t="shared" si="0"/>
        <v>-0.3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2"/>
      <c r="AH9" s="5"/>
      <c r="AI9" s="5"/>
      <c r="AJ9" s="5"/>
      <c r="AK9" s="5"/>
      <c r="AL9" s="5"/>
      <c r="AM9" s="5"/>
      <c r="AN9" s="5"/>
    </row>
    <row r="10" spans="1:40" s="6" customFormat="1" ht="15" customHeight="1" x14ac:dyDescent="0.2">
      <c r="A10" s="51" t="s">
        <v>6</v>
      </c>
      <c r="B10" s="72">
        <v>-1.6</v>
      </c>
      <c r="C10" s="72" t="s">
        <v>161</v>
      </c>
      <c r="D10" s="72">
        <v>-0.4</v>
      </c>
      <c r="E10" s="72"/>
      <c r="F10" s="72"/>
      <c r="G10" s="72" t="s">
        <v>161</v>
      </c>
      <c r="H10" s="72" t="s">
        <v>161</v>
      </c>
      <c r="I10" s="72"/>
      <c r="J10" s="72"/>
      <c r="K10" s="72"/>
      <c r="L10" s="214">
        <f t="shared" si="0"/>
        <v>-2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2"/>
      <c r="AH10" s="5"/>
      <c r="AI10" s="5"/>
      <c r="AJ10" s="5"/>
      <c r="AK10" s="5"/>
      <c r="AL10" s="5"/>
      <c r="AM10" s="5"/>
      <c r="AN10" s="5"/>
    </row>
    <row r="11" spans="1:40" s="6" customFormat="1" ht="15" customHeight="1" x14ac:dyDescent="0.2">
      <c r="A11" s="51" t="s">
        <v>7</v>
      </c>
      <c r="B11" s="71">
        <v>61.3</v>
      </c>
      <c r="C11" s="71" t="s">
        <v>161</v>
      </c>
      <c r="D11" s="71"/>
      <c r="E11" s="71"/>
      <c r="F11" s="71"/>
      <c r="G11" s="71" t="s">
        <v>161</v>
      </c>
      <c r="H11" s="71" t="s">
        <v>161</v>
      </c>
      <c r="I11" s="71">
        <v>-0.1</v>
      </c>
      <c r="J11" s="71"/>
      <c r="K11" s="71"/>
      <c r="L11" s="214">
        <f t="shared" si="0"/>
        <v>61.199999999999996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2"/>
      <c r="AH11" s="7"/>
      <c r="AI11" s="5"/>
      <c r="AJ11" s="5"/>
      <c r="AK11" s="5"/>
      <c r="AL11" s="5"/>
      <c r="AM11" s="5"/>
      <c r="AN11" s="5"/>
    </row>
    <row r="12" spans="1:40" s="6" customFormat="1" ht="15" customHeight="1" x14ac:dyDescent="0.2">
      <c r="A12" s="51" t="s">
        <v>8</v>
      </c>
      <c r="B12" s="72" t="s">
        <v>161</v>
      </c>
      <c r="C12" s="72" t="s">
        <v>161</v>
      </c>
      <c r="D12" s="72"/>
      <c r="E12" s="72">
        <v>-501</v>
      </c>
      <c r="F12" s="72"/>
      <c r="G12" s="72" t="s">
        <v>161</v>
      </c>
      <c r="H12" s="72" t="s">
        <v>161</v>
      </c>
      <c r="I12" s="72"/>
      <c r="J12" s="72"/>
      <c r="K12" s="72"/>
      <c r="L12" s="214">
        <f t="shared" si="0"/>
        <v>-501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2"/>
      <c r="AH12" s="5"/>
      <c r="AI12" s="5"/>
      <c r="AJ12" s="5"/>
      <c r="AK12" s="5"/>
      <c r="AL12" s="5"/>
      <c r="AM12" s="5"/>
      <c r="AN12" s="5"/>
    </row>
    <row r="13" spans="1:40" s="5" customFormat="1" ht="15" customHeight="1" x14ac:dyDescent="0.2">
      <c r="A13" s="51" t="s">
        <v>9</v>
      </c>
      <c r="B13" s="71" t="s">
        <v>161</v>
      </c>
      <c r="C13" s="71" t="s">
        <v>161</v>
      </c>
      <c r="D13" s="71">
        <v>0.4</v>
      </c>
      <c r="E13" s="71"/>
      <c r="F13" s="71"/>
      <c r="G13" s="71"/>
      <c r="H13" s="71" t="s">
        <v>161</v>
      </c>
      <c r="I13" s="71">
        <v>-0.1</v>
      </c>
      <c r="J13" s="71"/>
      <c r="K13" s="71"/>
      <c r="L13" s="214">
        <f t="shared" si="0"/>
        <v>0.30000000000000004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2"/>
    </row>
    <row r="14" spans="1:40" s="5" customFormat="1" ht="15" customHeight="1" x14ac:dyDescent="0.2">
      <c r="A14" s="51" t="s">
        <v>10</v>
      </c>
      <c r="B14" s="76">
        <v>595.4</v>
      </c>
      <c r="C14" s="76">
        <v>0</v>
      </c>
      <c r="D14" s="76">
        <v>58.5</v>
      </c>
      <c r="E14" s="76">
        <v>738.4</v>
      </c>
      <c r="F14" s="76">
        <v>324.60000000000002</v>
      </c>
      <c r="G14" s="76">
        <v>27.4</v>
      </c>
      <c r="H14" s="76">
        <v>518.5</v>
      </c>
      <c r="I14" s="76">
        <v>1588</v>
      </c>
      <c r="J14" s="76">
        <v>78.900000000000006</v>
      </c>
      <c r="K14" s="76">
        <v>4.9000000000000004</v>
      </c>
      <c r="L14" s="215">
        <f t="shared" si="0"/>
        <v>3934.6000000000004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2"/>
    </row>
    <row r="15" spans="1:40" s="5" customFormat="1" ht="15" customHeight="1" x14ac:dyDescent="0.2">
      <c r="A15" s="50" t="s">
        <v>11</v>
      </c>
      <c r="B15" s="34">
        <v>-595.4</v>
      </c>
      <c r="C15" s="35"/>
      <c r="D15" s="35"/>
      <c r="E15" s="35"/>
      <c r="F15" s="35"/>
      <c r="G15" s="35" t="s">
        <v>161</v>
      </c>
      <c r="H15" s="35"/>
      <c r="I15" s="35"/>
      <c r="J15" s="35"/>
      <c r="K15" s="35"/>
      <c r="L15" s="213">
        <f>IF(SUM(B15:K15)=0,"",SUM(B15:K15))</f>
        <v>-595.4</v>
      </c>
      <c r="M15" s="35">
        <v>24.3</v>
      </c>
      <c r="N15" s="73">
        <v>157.80000000000001</v>
      </c>
      <c r="O15" s="73"/>
      <c r="P15" s="73" t="s">
        <v>161</v>
      </c>
      <c r="Q15" s="73">
        <v>5.2</v>
      </c>
      <c r="R15" s="73">
        <v>31.7</v>
      </c>
      <c r="S15" s="73"/>
      <c r="T15" s="73">
        <v>195.1</v>
      </c>
      <c r="U15" s="73">
        <v>102.5</v>
      </c>
      <c r="V15" s="73">
        <v>9</v>
      </c>
      <c r="W15" s="73">
        <v>25.5</v>
      </c>
      <c r="X15" s="73">
        <v>23</v>
      </c>
      <c r="Y15" s="73"/>
      <c r="Z15" s="35"/>
      <c r="AA15" s="35"/>
      <c r="AB15" s="35"/>
      <c r="AC15" s="35"/>
      <c r="AD15" s="35"/>
      <c r="AE15" s="34">
        <f t="shared" ref="AE15:AE62" si="1">IF(SUM(M15:AD15)=0,"",SUM(M15:AD15))</f>
        <v>574.1</v>
      </c>
      <c r="AF15" s="34">
        <f t="shared" ref="AF15:AF33" si="2">IF(SUM(L15,AE15)=0,"",SUM(L15,AE15))</f>
        <v>-21.299999999999955</v>
      </c>
      <c r="AG15" s="23"/>
    </row>
    <row r="16" spans="1:40" s="5" customFormat="1" ht="15" customHeight="1" collapsed="1" x14ac:dyDescent="0.2">
      <c r="A16" s="51" t="s">
        <v>129</v>
      </c>
      <c r="B16" s="31" t="s">
        <v>161</v>
      </c>
      <c r="C16" s="32"/>
      <c r="D16" s="32">
        <v>-8.6999999999999993</v>
      </c>
      <c r="E16" s="74">
        <v>-738.4</v>
      </c>
      <c r="F16" s="74">
        <v>-323.89999999999998</v>
      </c>
      <c r="G16" s="32">
        <v>-22.5</v>
      </c>
      <c r="H16" s="32">
        <v>-0.8</v>
      </c>
      <c r="I16" s="32">
        <v>-119.9</v>
      </c>
      <c r="J16" s="32"/>
      <c r="K16" s="32"/>
      <c r="L16" s="214">
        <f t="shared" si="0"/>
        <v>-1214.2</v>
      </c>
      <c r="M16" s="32"/>
      <c r="N16" s="32"/>
      <c r="O16" s="32"/>
      <c r="P16" s="32"/>
      <c r="Q16" s="32"/>
      <c r="R16" s="32"/>
      <c r="S16" s="32"/>
      <c r="T16" s="32">
        <v>-38.200000000000003</v>
      </c>
      <c r="U16" s="32">
        <v>-12.299999999999999</v>
      </c>
      <c r="V16" s="32"/>
      <c r="W16" s="32"/>
      <c r="X16" s="32"/>
      <c r="Y16" s="32"/>
      <c r="Z16" s="32"/>
      <c r="AA16" s="32"/>
      <c r="AB16" s="32"/>
      <c r="AC16" s="32"/>
      <c r="AD16" s="32">
        <v>1093.3</v>
      </c>
      <c r="AE16" s="31">
        <f t="shared" si="1"/>
        <v>1042.8</v>
      </c>
      <c r="AF16" s="31">
        <f t="shared" si="2"/>
        <v>-171.40000000000009</v>
      </c>
      <c r="AG16" s="23"/>
    </row>
    <row r="17" spans="1:240" s="5" customFormat="1" ht="15" hidden="1" customHeight="1" outlineLevel="1" x14ac:dyDescent="0.2">
      <c r="A17" s="137" t="s">
        <v>179</v>
      </c>
      <c r="B17" s="138" t="s">
        <v>161</v>
      </c>
      <c r="C17" s="138"/>
      <c r="D17" s="138">
        <v>-8.6999999999999993</v>
      </c>
      <c r="E17" s="138" t="s">
        <v>161</v>
      </c>
      <c r="F17" s="138" t="s">
        <v>161</v>
      </c>
      <c r="G17" s="139" t="s">
        <v>161</v>
      </c>
      <c r="H17" s="138" t="s">
        <v>161</v>
      </c>
      <c r="I17" s="138" t="s">
        <v>161</v>
      </c>
      <c r="J17" s="139"/>
      <c r="K17" s="138"/>
      <c r="L17" s="216">
        <f t="shared" si="0"/>
        <v>-8.6999999999999993</v>
      </c>
      <c r="M17" s="138"/>
      <c r="N17" s="138"/>
      <c r="O17" s="141"/>
      <c r="P17" s="138"/>
      <c r="Q17" s="138"/>
      <c r="R17" s="138"/>
      <c r="S17" s="138"/>
      <c r="T17" s="139">
        <v>-38.200000000000003</v>
      </c>
      <c r="U17" s="139">
        <v>-12.299999999999999</v>
      </c>
      <c r="V17" s="138"/>
      <c r="W17" s="138"/>
      <c r="X17" s="138"/>
      <c r="Y17" s="141"/>
      <c r="Z17" s="138"/>
      <c r="AA17" s="138"/>
      <c r="AB17" s="141"/>
      <c r="AC17" s="141"/>
      <c r="AD17" s="140">
        <v>20.2</v>
      </c>
      <c r="AE17" s="40">
        <f t="shared" si="1"/>
        <v>-30.3</v>
      </c>
      <c r="AF17" s="40">
        <f t="shared" si="2"/>
        <v>-39</v>
      </c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</row>
    <row r="18" spans="1:240" s="5" customFormat="1" ht="15" hidden="1" customHeight="1" outlineLevel="1" x14ac:dyDescent="0.2">
      <c r="A18" s="137" t="s">
        <v>180</v>
      </c>
      <c r="B18" s="138" t="s">
        <v>161</v>
      </c>
      <c r="C18" s="138"/>
      <c r="D18" s="138" t="s">
        <v>161</v>
      </c>
      <c r="E18" s="138" t="s">
        <v>161</v>
      </c>
      <c r="F18" s="138" t="s">
        <v>161</v>
      </c>
      <c r="G18" s="138" t="s">
        <v>161</v>
      </c>
      <c r="H18" s="138">
        <v>-0.8</v>
      </c>
      <c r="I18" s="138">
        <v>-119.9</v>
      </c>
      <c r="J18" s="138"/>
      <c r="K18" s="138"/>
      <c r="L18" s="216">
        <f t="shared" si="0"/>
        <v>-120.7</v>
      </c>
      <c r="M18" s="138"/>
      <c r="N18" s="138"/>
      <c r="O18" s="141"/>
      <c r="P18" s="138"/>
      <c r="Q18" s="138"/>
      <c r="R18" s="138"/>
      <c r="S18" s="138"/>
      <c r="T18" s="138"/>
      <c r="U18" s="138"/>
      <c r="V18" s="138"/>
      <c r="W18" s="138"/>
      <c r="X18" s="138"/>
      <c r="Y18" s="141"/>
      <c r="Z18" s="138"/>
      <c r="AA18" s="138"/>
      <c r="AB18" s="141"/>
      <c r="AC18" s="141"/>
      <c r="AD18" s="140">
        <v>80.099999999999994</v>
      </c>
      <c r="AE18" s="40">
        <f t="shared" si="1"/>
        <v>80.099999999999994</v>
      </c>
      <c r="AF18" s="40">
        <f t="shared" si="2"/>
        <v>-40.600000000000009</v>
      </c>
      <c r="AG18" s="142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</row>
    <row r="19" spans="1:240" s="5" customFormat="1" ht="15" hidden="1" customHeight="1" outlineLevel="1" x14ac:dyDescent="0.2">
      <c r="A19" s="137" t="s">
        <v>181</v>
      </c>
      <c r="B19" s="138" t="s">
        <v>161</v>
      </c>
      <c r="C19" s="138"/>
      <c r="D19" s="138" t="s">
        <v>161</v>
      </c>
      <c r="E19" s="138">
        <v>-738.4</v>
      </c>
      <c r="F19" s="138" t="s">
        <v>161</v>
      </c>
      <c r="G19" s="138" t="s">
        <v>161</v>
      </c>
      <c r="H19" s="138" t="s">
        <v>161</v>
      </c>
      <c r="I19" s="138" t="s">
        <v>161</v>
      </c>
      <c r="J19" s="138"/>
      <c r="K19" s="138"/>
      <c r="L19" s="216">
        <f t="shared" si="0"/>
        <v>-738.4</v>
      </c>
      <c r="M19" s="138"/>
      <c r="N19" s="138"/>
      <c r="O19" s="141"/>
      <c r="P19" s="138"/>
      <c r="Q19" s="138"/>
      <c r="R19" s="138"/>
      <c r="S19" s="138"/>
      <c r="T19" s="138"/>
      <c r="U19" s="138"/>
      <c r="V19" s="138"/>
      <c r="W19" s="138"/>
      <c r="X19" s="138"/>
      <c r="Y19" s="141"/>
      <c r="Z19" s="138"/>
      <c r="AA19" s="138"/>
      <c r="AB19" s="141"/>
      <c r="AC19" s="141"/>
      <c r="AD19" s="140">
        <v>646.60000000000014</v>
      </c>
      <c r="AE19" s="40">
        <f t="shared" si="1"/>
        <v>646.60000000000014</v>
      </c>
      <c r="AF19" s="40">
        <f t="shared" si="2"/>
        <v>-91.799999999999841</v>
      </c>
      <c r="AG19" s="142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</row>
    <row r="20" spans="1:240" s="5" customFormat="1" ht="15" hidden="1" customHeight="1" outlineLevel="1" x14ac:dyDescent="0.2">
      <c r="A20" s="137" t="s">
        <v>182</v>
      </c>
      <c r="B20" s="138" t="s">
        <v>161</v>
      </c>
      <c r="C20" s="138"/>
      <c r="D20" s="138" t="s">
        <v>161</v>
      </c>
      <c r="E20" s="138" t="s">
        <v>161</v>
      </c>
      <c r="F20" s="138">
        <v>-323.89999999999998</v>
      </c>
      <c r="G20" s="138" t="s">
        <v>161</v>
      </c>
      <c r="H20" s="138" t="s">
        <v>161</v>
      </c>
      <c r="I20" s="138" t="s">
        <v>161</v>
      </c>
      <c r="J20" s="138"/>
      <c r="K20" s="138"/>
      <c r="L20" s="216">
        <f t="shared" si="0"/>
        <v>-323.89999999999998</v>
      </c>
      <c r="M20" s="138"/>
      <c r="N20" s="138"/>
      <c r="O20" s="141"/>
      <c r="P20" s="138"/>
      <c r="Q20" s="138"/>
      <c r="R20" s="138"/>
      <c r="S20" s="138"/>
      <c r="T20" s="138"/>
      <c r="U20" s="138"/>
      <c r="V20" s="138"/>
      <c r="W20" s="138"/>
      <c r="X20" s="138"/>
      <c r="Y20" s="141"/>
      <c r="Z20" s="138"/>
      <c r="AA20" s="138"/>
      <c r="AB20" s="141"/>
      <c r="AC20" s="141"/>
      <c r="AD20" s="140">
        <v>323.89999999999998</v>
      </c>
      <c r="AE20" s="40">
        <f t="shared" si="1"/>
        <v>323.89999999999998</v>
      </c>
      <c r="AF20" s="40" t="str">
        <f t="shared" si="2"/>
        <v/>
      </c>
      <c r="AG20" s="142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</row>
    <row r="21" spans="1:240" s="5" customFormat="1" ht="15" hidden="1" customHeight="1" outlineLevel="1" x14ac:dyDescent="0.2">
      <c r="A21" s="137" t="s">
        <v>183</v>
      </c>
      <c r="B21" s="138" t="s">
        <v>161</v>
      </c>
      <c r="C21" s="138"/>
      <c r="D21" s="138" t="s">
        <v>161</v>
      </c>
      <c r="E21" s="138" t="s">
        <v>161</v>
      </c>
      <c r="F21" s="138" t="s">
        <v>161</v>
      </c>
      <c r="G21" s="138">
        <v>-22.5</v>
      </c>
      <c r="H21" s="138" t="s">
        <v>161</v>
      </c>
      <c r="I21" s="138" t="s">
        <v>161</v>
      </c>
      <c r="J21" s="138"/>
      <c r="K21" s="138"/>
      <c r="L21" s="216">
        <f t="shared" si="0"/>
        <v>-22.5</v>
      </c>
      <c r="M21" s="138"/>
      <c r="N21" s="138"/>
      <c r="O21" s="141"/>
      <c r="P21" s="138"/>
      <c r="Q21" s="138"/>
      <c r="R21" s="138"/>
      <c r="S21" s="138"/>
      <c r="T21" s="138"/>
      <c r="U21" s="138"/>
      <c r="V21" s="138"/>
      <c r="W21" s="138"/>
      <c r="X21" s="138"/>
      <c r="Y21" s="141"/>
      <c r="Z21" s="138"/>
      <c r="AA21" s="138"/>
      <c r="AB21" s="141"/>
      <c r="AC21" s="141"/>
      <c r="AD21" s="140">
        <v>22.5</v>
      </c>
      <c r="AE21" s="40">
        <f t="shared" si="1"/>
        <v>22.5</v>
      </c>
      <c r="AF21" s="40" t="str">
        <f t="shared" si="2"/>
        <v/>
      </c>
      <c r="AG21" s="142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</row>
    <row r="22" spans="1:240" s="5" customFormat="1" ht="15" customHeight="1" collapsed="1" x14ac:dyDescent="0.2">
      <c r="A22" s="51" t="s">
        <v>82</v>
      </c>
      <c r="B22" s="31" t="s">
        <v>161</v>
      </c>
      <c r="C22" s="32"/>
      <c r="D22" s="32" t="s">
        <v>161</v>
      </c>
      <c r="E22" s="32" t="s">
        <v>161</v>
      </c>
      <c r="F22" s="32">
        <v>-0.7</v>
      </c>
      <c r="G22" s="32">
        <v>-0.6</v>
      </c>
      <c r="H22" s="32">
        <v>-0.5</v>
      </c>
      <c r="I22" s="32">
        <v>-183.7</v>
      </c>
      <c r="J22" s="32"/>
      <c r="K22" s="32"/>
      <c r="L22" s="214">
        <f t="shared" si="0"/>
        <v>-185.5</v>
      </c>
      <c r="M22" s="32"/>
      <c r="N22" s="32"/>
      <c r="O22" s="32"/>
      <c r="P22" s="32"/>
      <c r="Q22" s="32"/>
      <c r="R22" s="32"/>
      <c r="S22" s="32"/>
      <c r="T22" s="32">
        <v>-0.2</v>
      </c>
      <c r="U22" s="32">
        <v>-1.4</v>
      </c>
      <c r="V22" s="32"/>
      <c r="W22" s="32"/>
      <c r="X22" s="32"/>
      <c r="Y22" s="32"/>
      <c r="Z22" s="32"/>
      <c r="AA22" s="32">
        <v>0</v>
      </c>
      <c r="AB22" s="32"/>
      <c r="AC22" s="32"/>
      <c r="AD22" s="32">
        <v>142</v>
      </c>
      <c r="AE22" s="31">
        <f t="shared" si="1"/>
        <v>140.4</v>
      </c>
      <c r="AF22" s="31">
        <f t="shared" si="2"/>
        <v>-45.099999999999994</v>
      </c>
      <c r="AG22" s="23"/>
    </row>
    <row r="23" spans="1:240" s="5" customFormat="1" ht="15" hidden="1" customHeight="1" outlineLevel="1" x14ac:dyDescent="0.2">
      <c r="A23" s="137" t="s">
        <v>179</v>
      </c>
      <c r="B23" s="138" t="s">
        <v>161</v>
      </c>
      <c r="C23" s="138"/>
      <c r="D23" s="138" t="s">
        <v>161</v>
      </c>
      <c r="E23" s="138" t="s">
        <v>161</v>
      </c>
      <c r="F23" s="138" t="s">
        <v>161</v>
      </c>
      <c r="G23" s="139" t="s">
        <v>161</v>
      </c>
      <c r="H23" s="138" t="s">
        <v>161</v>
      </c>
      <c r="I23" s="138" t="s">
        <v>161</v>
      </c>
      <c r="J23" s="139"/>
      <c r="K23" s="138"/>
      <c r="L23" s="216" t="str">
        <f t="shared" si="0"/>
        <v/>
      </c>
      <c r="M23" s="138"/>
      <c r="N23" s="138"/>
      <c r="O23" s="141"/>
      <c r="P23" s="138"/>
      <c r="Q23" s="138"/>
      <c r="R23" s="138"/>
      <c r="S23" s="138"/>
      <c r="T23" s="139">
        <v>-0.2</v>
      </c>
      <c r="U23" s="139">
        <v>-1.4</v>
      </c>
      <c r="V23" s="138"/>
      <c r="W23" s="138"/>
      <c r="X23" s="138"/>
      <c r="Y23" s="141"/>
      <c r="Z23" s="138"/>
      <c r="AA23" s="138">
        <v>0</v>
      </c>
      <c r="AB23" s="141"/>
      <c r="AC23" s="141"/>
      <c r="AD23" s="140">
        <v>1.2</v>
      </c>
      <c r="AE23" s="40">
        <f t="shared" si="1"/>
        <v>-0.39999999999999991</v>
      </c>
      <c r="AF23" s="40">
        <f t="shared" si="2"/>
        <v>-0.39999999999999991</v>
      </c>
      <c r="AG23" s="142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</row>
    <row r="24" spans="1:240" s="5" customFormat="1" ht="15" hidden="1" customHeight="1" outlineLevel="1" x14ac:dyDescent="0.2">
      <c r="A24" s="137" t="s">
        <v>180</v>
      </c>
      <c r="B24" s="138" t="s">
        <v>161</v>
      </c>
      <c r="C24" s="138"/>
      <c r="D24" s="138" t="s">
        <v>161</v>
      </c>
      <c r="E24" s="138" t="s">
        <v>161</v>
      </c>
      <c r="F24" s="138" t="s">
        <v>161</v>
      </c>
      <c r="G24" s="138" t="s">
        <v>161</v>
      </c>
      <c r="H24" s="138">
        <v>-0.5</v>
      </c>
      <c r="I24" s="138">
        <v>-183.7</v>
      </c>
      <c r="J24" s="138"/>
      <c r="K24" s="138"/>
      <c r="L24" s="216">
        <f t="shared" si="0"/>
        <v>-184.2</v>
      </c>
      <c r="M24" s="138"/>
      <c r="N24" s="138"/>
      <c r="O24" s="141"/>
      <c r="P24" s="138"/>
      <c r="Q24" s="138"/>
      <c r="R24" s="138"/>
      <c r="S24" s="138"/>
      <c r="T24" s="138"/>
      <c r="U24" s="138"/>
      <c r="V24" s="138"/>
      <c r="W24" s="138"/>
      <c r="X24" s="138"/>
      <c r="Y24" s="141"/>
      <c r="Z24" s="138"/>
      <c r="AA24" s="138"/>
      <c r="AB24" s="141"/>
      <c r="AC24" s="141"/>
      <c r="AD24" s="140">
        <v>139.5</v>
      </c>
      <c r="AE24" s="40">
        <f t="shared" si="1"/>
        <v>139.5</v>
      </c>
      <c r="AF24" s="40">
        <f t="shared" si="2"/>
        <v>-44.699999999999989</v>
      </c>
      <c r="AG24" s="142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</row>
    <row r="25" spans="1:240" s="5" customFormat="1" ht="15" hidden="1" customHeight="1" outlineLevel="1" x14ac:dyDescent="0.2">
      <c r="A25" s="137" t="s">
        <v>181</v>
      </c>
      <c r="B25" s="138" t="s">
        <v>161</v>
      </c>
      <c r="C25" s="138"/>
      <c r="D25" s="138" t="s">
        <v>161</v>
      </c>
      <c r="E25" s="138" t="s">
        <v>161</v>
      </c>
      <c r="F25" s="138" t="s">
        <v>161</v>
      </c>
      <c r="G25" s="138" t="s">
        <v>161</v>
      </c>
      <c r="H25" s="138" t="s">
        <v>161</v>
      </c>
      <c r="I25" s="138" t="s">
        <v>161</v>
      </c>
      <c r="J25" s="138"/>
      <c r="K25" s="138"/>
      <c r="L25" s="216" t="str">
        <f t="shared" si="0"/>
        <v/>
      </c>
      <c r="M25" s="138"/>
      <c r="N25" s="138"/>
      <c r="O25" s="141"/>
      <c r="P25" s="138"/>
      <c r="Q25" s="138"/>
      <c r="R25" s="138"/>
      <c r="S25" s="138"/>
      <c r="T25" s="138"/>
      <c r="U25" s="138"/>
      <c r="V25" s="138"/>
      <c r="W25" s="138"/>
      <c r="X25" s="138"/>
      <c r="Y25" s="141"/>
      <c r="Z25" s="138"/>
      <c r="AA25" s="138"/>
      <c r="AB25" s="141"/>
      <c r="AC25" s="141"/>
      <c r="AD25" s="140" t="s">
        <v>161</v>
      </c>
      <c r="AE25" s="40" t="str">
        <f t="shared" si="1"/>
        <v/>
      </c>
      <c r="AF25" s="40" t="str">
        <f t="shared" si="2"/>
        <v/>
      </c>
      <c r="AG25" s="142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</row>
    <row r="26" spans="1:240" s="5" customFormat="1" ht="15" hidden="1" customHeight="1" outlineLevel="1" x14ac:dyDescent="0.2">
      <c r="A26" s="137" t="s">
        <v>182</v>
      </c>
      <c r="B26" s="138" t="s">
        <v>161</v>
      </c>
      <c r="C26" s="138"/>
      <c r="D26" s="138" t="s">
        <v>161</v>
      </c>
      <c r="E26" s="138" t="s">
        <v>161</v>
      </c>
      <c r="F26" s="138">
        <v>-0.7</v>
      </c>
      <c r="G26" s="138" t="s">
        <v>161</v>
      </c>
      <c r="H26" s="138" t="s">
        <v>161</v>
      </c>
      <c r="I26" s="138" t="s">
        <v>161</v>
      </c>
      <c r="J26" s="138"/>
      <c r="K26" s="138"/>
      <c r="L26" s="216">
        <f t="shared" si="0"/>
        <v>-0.7</v>
      </c>
      <c r="M26" s="138"/>
      <c r="N26" s="138"/>
      <c r="O26" s="141"/>
      <c r="P26" s="138"/>
      <c r="Q26" s="138"/>
      <c r="R26" s="138"/>
      <c r="S26" s="138"/>
      <c r="T26" s="138"/>
      <c r="U26" s="138"/>
      <c r="V26" s="138"/>
      <c r="W26" s="138"/>
      <c r="X26" s="138"/>
      <c r="Y26" s="141"/>
      <c r="Z26" s="138"/>
      <c r="AA26" s="138"/>
      <c r="AB26" s="141"/>
      <c r="AC26" s="141"/>
      <c r="AD26" s="140">
        <v>0.7</v>
      </c>
      <c r="AE26" s="40">
        <f t="shared" si="1"/>
        <v>0.7</v>
      </c>
      <c r="AF26" s="40" t="str">
        <f t="shared" si="2"/>
        <v/>
      </c>
      <c r="AG26" s="142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</row>
    <row r="27" spans="1:240" s="5" customFormat="1" ht="15" hidden="1" customHeight="1" outlineLevel="1" x14ac:dyDescent="0.2">
      <c r="A27" s="137" t="s">
        <v>183</v>
      </c>
      <c r="B27" s="138" t="s">
        <v>161</v>
      </c>
      <c r="C27" s="138"/>
      <c r="D27" s="138" t="s">
        <v>161</v>
      </c>
      <c r="E27" s="138" t="s">
        <v>161</v>
      </c>
      <c r="F27" s="138" t="s">
        <v>161</v>
      </c>
      <c r="G27" s="138">
        <v>-0.6</v>
      </c>
      <c r="H27" s="138" t="s">
        <v>161</v>
      </c>
      <c r="I27" s="138" t="s">
        <v>161</v>
      </c>
      <c r="J27" s="138"/>
      <c r="K27" s="138"/>
      <c r="L27" s="216">
        <f t="shared" si="0"/>
        <v>-0.6</v>
      </c>
      <c r="M27" s="138"/>
      <c r="N27" s="138"/>
      <c r="O27" s="141"/>
      <c r="P27" s="138"/>
      <c r="Q27" s="138"/>
      <c r="R27" s="138"/>
      <c r="S27" s="138"/>
      <c r="T27" s="138"/>
      <c r="U27" s="138"/>
      <c r="V27" s="138"/>
      <c r="W27" s="138"/>
      <c r="X27" s="138"/>
      <c r="Y27" s="141"/>
      <c r="Z27" s="138"/>
      <c r="AA27" s="138"/>
      <c r="AB27" s="141"/>
      <c r="AC27" s="141"/>
      <c r="AD27" s="140">
        <v>0.6</v>
      </c>
      <c r="AE27" s="40">
        <f t="shared" si="1"/>
        <v>0.6</v>
      </c>
      <c r="AF27" s="40" t="str">
        <f t="shared" si="2"/>
        <v/>
      </c>
      <c r="AG27" s="142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</row>
    <row r="28" spans="1:240" s="5" customFormat="1" ht="15" customHeight="1" x14ac:dyDescent="0.2">
      <c r="A28" s="51" t="s">
        <v>51</v>
      </c>
      <c r="B28" s="31" t="s">
        <v>161</v>
      </c>
      <c r="C28" s="32"/>
      <c r="D28" s="32" t="s">
        <v>161</v>
      </c>
      <c r="E28" s="32" t="s">
        <v>161</v>
      </c>
      <c r="F28" s="32" t="s">
        <v>161</v>
      </c>
      <c r="G28" s="32" t="s">
        <v>161</v>
      </c>
      <c r="H28" s="32" t="s">
        <v>161</v>
      </c>
      <c r="I28" s="32" t="s">
        <v>161</v>
      </c>
      <c r="J28" s="32">
        <v>-35</v>
      </c>
      <c r="K28" s="32"/>
      <c r="L28" s="214">
        <f t="shared" si="0"/>
        <v>-35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>
        <v>35</v>
      </c>
      <c r="AA28" s="32"/>
      <c r="AB28" s="32"/>
      <c r="AC28" s="32"/>
      <c r="AD28" s="32" t="s">
        <v>161</v>
      </c>
      <c r="AE28" s="31">
        <f t="shared" si="1"/>
        <v>35</v>
      </c>
      <c r="AF28" s="31" t="str">
        <f t="shared" si="2"/>
        <v/>
      </c>
      <c r="AG28" s="23"/>
    </row>
    <row r="29" spans="1:240" s="5" customFormat="1" ht="15" customHeight="1" x14ac:dyDescent="0.2">
      <c r="A29" s="104" t="s">
        <v>177</v>
      </c>
      <c r="B29" s="31" t="s">
        <v>161</v>
      </c>
      <c r="C29" s="32"/>
      <c r="D29" s="32" t="s">
        <v>161</v>
      </c>
      <c r="E29" s="32" t="s">
        <v>161</v>
      </c>
      <c r="F29" s="32" t="s">
        <v>161</v>
      </c>
      <c r="G29" s="32" t="s">
        <v>161</v>
      </c>
      <c r="H29" s="32" t="s">
        <v>161</v>
      </c>
      <c r="I29" s="32" t="s">
        <v>161</v>
      </c>
      <c r="J29" s="32">
        <v>-43.9</v>
      </c>
      <c r="K29" s="32"/>
      <c r="L29" s="214">
        <f t="shared" si="0"/>
        <v>-43.9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>
        <v>43.9</v>
      </c>
      <c r="AB29" s="32"/>
      <c r="AC29" s="32"/>
      <c r="AD29" s="32" t="s">
        <v>161</v>
      </c>
      <c r="AE29" s="31">
        <f t="shared" si="1"/>
        <v>43.9</v>
      </c>
      <c r="AF29" s="31" t="str">
        <f t="shared" si="2"/>
        <v/>
      </c>
      <c r="AG29" s="23"/>
    </row>
    <row r="30" spans="1:240" s="5" customFormat="1" ht="15" hidden="1" customHeight="1" x14ac:dyDescent="0.2">
      <c r="A30" s="104" t="s">
        <v>12</v>
      </c>
      <c r="B30" s="31" t="s">
        <v>161</v>
      </c>
      <c r="C30" s="32"/>
      <c r="D30" s="32" t="s">
        <v>161</v>
      </c>
      <c r="E30" s="32" t="s">
        <v>161</v>
      </c>
      <c r="F30" s="32" t="s">
        <v>161</v>
      </c>
      <c r="G30" s="32" t="s">
        <v>161</v>
      </c>
      <c r="H30" s="32" t="s">
        <v>161</v>
      </c>
      <c r="I30" s="32" t="s">
        <v>161</v>
      </c>
      <c r="J30" s="32"/>
      <c r="K30" s="32"/>
      <c r="L30" s="214" t="str">
        <f t="shared" ref="L30:L32" si="3">IF(SUM(B30,C30,D30,E30,F30,G30,H30,I30,J30,K30)=0,"",SUM(B30,C30,D30,E30,F30,G30,H30,I30,J30,K30))</f>
        <v/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1" t="str">
        <f t="shared" si="1"/>
        <v/>
      </c>
      <c r="AF30" s="31" t="str">
        <f t="shared" si="2"/>
        <v/>
      </c>
      <c r="AG30" s="23"/>
    </row>
    <row r="31" spans="1:240" s="5" customFormat="1" ht="15" hidden="1" customHeight="1" x14ac:dyDescent="0.2">
      <c r="A31" s="104" t="s">
        <v>13</v>
      </c>
      <c r="B31" s="31" t="s">
        <v>161</v>
      </c>
      <c r="C31" s="32"/>
      <c r="D31" s="32" t="s">
        <v>161</v>
      </c>
      <c r="E31" s="32" t="s">
        <v>161</v>
      </c>
      <c r="F31" s="32" t="s">
        <v>161</v>
      </c>
      <c r="G31" s="32" t="s">
        <v>161</v>
      </c>
      <c r="H31" s="32" t="s">
        <v>161</v>
      </c>
      <c r="I31" s="32" t="s">
        <v>161</v>
      </c>
      <c r="J31" s="32"/>
      <c r="K31" s="32"/>
      <c r="L31" s="214" t="str">
        <f t="shared" si="3"/>
        <v/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1" t="str">
        <f t="shared" si="1"/>
        <v/>
      </c>
      <c r="AF31" s="31" t="str">
        <f t="shared" si="2"/>
        <v/>
      </c>
      <c r="AG31" s="23"/>
    </row>
    <row r="32" spans="1:240" s="5" customFormat="1" ht="15" hidden="1" customHeight="1" x14ac:dyDescent="0.2">
      <c r="A32" s="104" t="s">
        <v>14</v>
      </c>
      <c r="B32" s="31" t="s">
        <v>161</v>
      </c>
      <c r="C32" s="32"/>
      <c r="D32" s="32" t="s">
        <v>161</v>
      </c>
      <c r="E32" s="32" t="s">
        <v>161</v>
      </c>
      <c r="F32" s="32" t="s">
        <v>161</v>
      </c>
      <c r="G32" s="32" t="s">
        <v>161</v>
      </c>
      <c r="H32" s="32" t="s">
        <v>161</v>
      </c>
      <c r="I32" s="32" t="s">
        <v>161</v>
      </c>
      <c r="J32" s="32"/>
      <c r="K32" s="32"/>
      <c r="L32" s="214" t="str">
        <f t="shared" si="3"/>
        <v/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1" t="str">
        <f t="shared" si="1"/>
        <v/>
      </c>
      <c r="AF32" s="31" t="str">
        <f t="shared" si="2"/>
        <v/>
      </c>
      <c r="AG32" s="23"/>
    </row>
    <row r="33" spans="1:33" s="5" customFormat="1" ht="15" customHeight="1" x14ac:dyDescent="0.2">
      <c r="A33" s="104" t="s">
        <v>130</v>
      </c>
      <c r="B33" s="31">
        <v>-595.4</v>
      </c>
      <c r="C33" s="32"/>
      <c r="D33" s="32">
        <v>-8.6999999999999993</v>
      </c>
      <c r="E33" s="32">
        <v>-738.4</v>
      </c>
      <c r="F33" s="32">
        <v>-324.60000000000002</v>
      </c>
      <c r="G33" s="32">
        <v>-23.1</v>
      </c>
      <c r="H33" s="32">
        <v>-1.3</v>
      </c>
      <c r="I33" s="32">
        <v>-303.60000000000002</v>
      </c>
      <c r="J33" s="32">
        <v>-78.900000000000006</v>
      </c>
      <c r="K33" s="32"/>
      <c r="L33" s="215">
        <f t="shared" ref="L33" si="4">IF(SUM(B33:K33)=0,"",SUM(B33:K33))</f>
        <v>-2074</v>
      </c>
      <c r="M33" s="32">
        <v>24.3</v>
      </c>
      <c r="N33" s="32">
        <v>157.80000000000001</v>
      </c>
      <c r="O33" s="32"/>
      <c r="P33" s="32" t="s">
        <v>161</v>
      </c>
      <c r="Q33" s="32">
        <v>5.2</v>
      </c>
      <c r="R33" s="32">
        <v>31.7</v>
      </c>
      <c r="S33" s="32"/>
      <c r="T33" s="32">
        <v>156.69999999999999</v>
      </c>
      <c r="U33" s="32">
        <v>88.8</v>
      </c>
      <c r="V33" s="32">
        <v>9</v>
      </c>
      <c r="W33" s="32">
        <v>25.5</v>
      </c>
      <c r="X33" s="32">
        <v>23</v>
      </c>
      <c r="Y33" s="32"/>
      <c r="Z33" s="32">
        <v>35</v>
      </c>
      <c r="AA33" s="32">
        <v>43.9</v>
      </c>
      <c r="AB33" s="32"/>
      <c r="AC33" s="32"/>
      <c r="AD33" s="32">
        <v>1235.3</v>
      </c>
      <c r="AE33" s="31">
        <f t="shared" si="1"/>
        <v>1836.1999999999998</v>
      </c>
      <c r="AF33" s="31">
        <f t="shared" si="2"/>
        <v>-237.80000000000018</v>
      </c>
      <c r="AG33" s="23"/>
    </row>
    <row r="34" spans="1:33" s="5" customFormat="1" ht="15" customHeight="1" x14ac:dyDescent="0.2">
      <c r="A34" s="96" t="s">
        <v>3</v>
      </c>
      <c r="B34" s="21"/>
      <c r="C34" s="17"/>
      <c r="D34" s="17"/>
      <c r="E34" s="17"/>
      <c r="F34" s="17"/>
      <c r="G34" s="17"/>
      <c r="H34" s="17"/>
      <c r="I34" s="17"/>
      <c r="J34" s="17"/>
      <c r="K34" s="17"/>
      <c r="L34" s="24"/>
      <c r="M34" s="35">
        <v>24.3</v>
      </c>
      <c r="N34" s="35">
        <v>157.80000000000001</v>
      </c>
      <c r="O34" s="35"/>
      <c r="P34" s="35" t="s">
        <v>161</v>
      </c>
      <c r="Q34" s="35">
        <v>5.2</v>
      </c>
      <c r="R34" s="35">
        <v>31.7</v>
      </c>
      <c r="S34" s="35"/>
      <c r="T34" s="35">
        <v>195.1</v>
      </c>
      <c r="U34" s="35">
        <v>102.5</v>
      </c>
      <c r="V34" s="35">
        <v>9</v>
      </c>
      <c r="W34" s="35">
        <v>25.5</v>
      </c>
      <c r="X34" s="35">
        <v>23</v>
      </c>
      <c r="Y34" s="35"/>
      <c r="Z34" s="35">
        <v>35</v>
      </c>
      <c r="AA34" s="35">
        <v>43.9</v>
      </c>
      <c r="AB34" s="35"/>
      <c r="AC34" s="35"/>
      <c r="AD34" s="35">
        <v>1235.3</v>
      </c>
      <c r="AE34" s="34">
        <f t="shared" si="1"/>
        <v>1888.3</v>
      </c>
      <c r="AF34" s="21"/>
      <c r="AG34" s="22"/>
    </row>
    <row r="35" spans="1:33" s="5" customFormat="1" ht="15" customHeight="1" x14ac:dyDescent="0.2">
      <c r="A35" s="104" t="s">
        <v>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32">
        <v>104.1</v>
      </c>
      <c r="N35" s="32">
        <v>449</v>
      </c>
      <c r="O35" s="32"/>
      <c r="P35" s="32">
        <v>2.9</v>
      </c>
      <c r="Q35" s="32" t="s">
        <v>161</v>
      </c>
      <c r="R35" s="32">
        <v>57.6</v>
      </c>
      <c r="S35" s="32"/>
      <c r="T35" s="32">
        <v>713.3</v>
      </c>
      <c r="U35" s="32">
        <v>61.1</v>
      </c>
      <c r="V35" s="32">
        <v>83.2</v>
      </c>
      <c r="W35" s="32">
        <v>71.2</v>
      </c>
      <c r="X35" s="32"/>
      <c r="Y35" s="32"/>
      <c r="Z35" s="32" t="s">
        <v>161</v>
      </c>
      <c r="AA35" s="32" t="s">
        <v>161</v>
      </c>
      <c r="AB35" s="32">
        <v>0.1</v>
      </c>
      <c r="AC35" s="32">
        <v>2.2999999999999998</v>
      </c>
      <c r="AD35" s="32">
        <v>0.3</v>
      </c>
      <c r="AE35" s="31">
        <f t="shared" si="1"/>
        <v>1545.1</v>
      </c>
      <c r="AF35" s="18"/>
      <c r="AG35" s="22"/>
    </row>
    <row r="36" spans="1:33" s="5" customFormat="1" ht="15" customHeight="1" x14ac:dyDescent="0.2">
      <c r="A36" s="104" t="s">
        <v>5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32" t="s">
        <v>161</v>
      </c>
      <c r="N36" s="32">
        <v>0</v>
      </c>
      <c r="O36" s="32"/>
      <c r="P36" s="32" t="s">
        <v>161</v>
      </c>
      <c r="Q36" s="32" t="s">
        <v>161</v>
      </c>
      <c r="R36" s="32" t="s">
        <v>161</v>
      </c>
      <c r="S36" s="32"/>
      <c r="T36" s="32" t="s">
        <v>161</v>
      </c>
      <c r="U36" s="32" t="s">
        <v>161</v>
      </c>
      <c r="V36" s="32" t="s">
        <v>161</v>
      </c>
      <c r="W36" s="32">
        <v>-1.4</v>
      </c>
      <c r="X36" s="32"/>
      <c r="Y36" s="32"/>
      <c r="Z36" s="32">
        <v>-1.2</v>
      </c>
      <c r="AA36" s="32">
        <v>-0.2</v>
      </c>
      <c r="AB36" s="32" t="s">
        <v>161</v>
      </c>
      <c r="AC36" s="32" t="s">
        <v>161</v>
      </c>
      <c r="AD36" s="32">
        <v>-125.7</v>
      </c>
      <c r="AE36" s="31">
        <f t="shared" si="1"/>
        <v>-128.5</v>
      </c>
      <c r="AF36" s="18"/>
      <c r="AG36" s="22"/>
    </row>
    <row r="37" spans="1:33" s="5" customFormat="1" ht="15" customHeight="1" x14ac:dyDescent="0.2">
      <c r="A37" s="104" t="s">
        <v>176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32" t="s">
        <v>161</v>
      </c>
      <c r="N37" s="32"/>
      <c r="O37" s="32"/>
      <c r="P37" s="32">
        <v>-0.1</v>
      </c>
      <c r="Q37" s="32" t="s">
        <v>161</v>
      </c>
      <c r="R37" s="32">
        <v>-100.5</v>
      </c>
      <c r="S37" s="32"/>
      <c r="T37" s="32">
        <v>-70.8</v>
      </c>
      <c r="U37" s="32">
        <v>-33.5</v>
      </c>
      <c r="V37" s="32" t="s">
        <v>161</v>
      </c>
      <c r="W37" s="32" t="s">
        <v>161</v>
      </c>
      <c r="X37" s="32"/>
      <c r="Y37" s="32"/>
      <c r="Z37" s="32" t="s">
        <v>161</v>
      </c>
      <c r="AA37" s="32" t="s">
        <v>161</v>
      </c>
      <c r="AB37" s="32" t="s">
        <v>161</v>
      </c>
      <c r="AC37" s="32" t="s">
        <v>161</v>
      </c>
      <c r="AD37" s="32"/>
      <c r="AE37" s="31">
        <f t="shared" si="1"/>
        <v>-204.89999999999998</v>
      </c>
      <c r="AF37" s="18"/>
      <c r="AG37" s="22"/>
    </row>
    <row r="38" spans="1:33" s="5" customFormat="1" ht="15" customHeight="1" x14ac:dyDescent="0.2">
      <c r="A38" s="104" t="s">
        <v>6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32">
        <v>-0.8</v>
      </c>
      <c r="N38" s="32">
        <v>-1.4</v>
      </c>
      <c r="O38" s="32"/>
      <c r="P38" s="32">
        <v>-0.3</v>
      </c>
      <c r="Q38" s="32">
        <v>0</v>
      </c>
      <c r="R38" s="32">
        <v>-0.7</v>
      </c>
      <c r="S38" s="32"/>
      <c r="T38" s="32">
        <v>-0.2</v>
      </c>
      <c r="U38" s="32">
        <v>-9.8000000000000007</v>
      </c>
      <c r="V38" s="32" t="s">
        <v>161</v>
      </c>
      <c r="W38" s="32">
        <v>-0.1</v>
      </c>
      <c r="X38" s="32">
        <v>-0.4</v>
      </c>
      <c r="Y38" s="32"/>
      <c r="Z38" s="32">
        <v>-2.2000000000000002</v>
      </c>
      <c r="AA38" s="32">
        <v>-0.5</v>
      </c>
      <c r="AB38" s="32" t="s">
        <v>161</v>
      </c>
      <c r="AC38" s="32" t="s">
        <v>161</v>
      </c>
      <c r="AD38" s="32">
        <v>-123.6</v>
      </c>
      <c r="AE38" s="31">
        <f t="shared" si="1"/>
        <v>-140</v>
      </c>
      <c r="AF38" s="18"/>
      <c r="AG38" s="22"/>
    </row>
    <row r="39" spans="1:33" s="5" customFormat="1" ht="15" customHeight="1" x14ac:dyDescent="0.2">
      <c r="A39" s="104" t="s">
        <v>7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32">
        <v>3.2</v>
      </c>
      <c r="N39" s="32">
        <v>12.7</v>
      </c>
      <c r="O39" s="32"/>
      <c r="P39" s="32">
        <v>-0.4</v>
      </c>
      <c r="Q39" s="32">
        <v>0.1</v>
      </c>
      <c r="R39" s="32">
        <v>14.9</v>
      </c>
      <c r="S39" s="32"/>
      <c r="T39" s="32">
        <v>-21.1</v>
      </c>
      <c r="U39" s="32">
        <v>63.7</v>
      </c>
      <c r="V39" s="32">
        <v>-17.600000000000001</v>
      </c>
      <c r="W39" s="32">
        <v>-0.4</v>
      </c>
      <c r="X39" s="32"/>
      <c r="Y39" s="32"/>
      <c r="Z39" s="32">
        <v>3</v>
      </c>
      <c r="AA39" s="32">
        <v>1.2</v>
      </c>
      <c r="AB39" s="32" t="s">
        <v>161</v>
      </c>
      <c r="AC39" s="32" t="s">
        <v>161</v>
      </c>
      <c r="AD39" s="32"/>
      <c r="AE39" s="31">
        <f t="shared" si="1"/>
        <v>59.3</v>
      </c>
      <c r="AF39" s="18"/>
      <c r="AG39" s="22"/>
    </row>
    <row r="40" spans="1:33" s="5" customFormat="1" ht="15" customHeight="1" x14ac:dyDescent="0.2">
      <c r="A40" s="104" t="s">
        <v>8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32" t="s">
        <v>161</v>
      </c>
      <c r="N40" s="32"/>
      <c r="O40" s="32"/>
      <c r="P40" s="32" t="s">
        <v>161</v>
      </c>
      <c r="Q40" s="32" t="s">
        <v>161</v>
      </c>
      <c r="R40" s="32" t="s">
        <v>161</v>
      </c>
      <c r="S40" s="32"/>
      <c r="T40" s="32" t="s">
        <v>161</v>
      </c>
      <c r="U40" s="32" t="s">
        <v>161</v>
      </c>
      <c r="V40" s="32" t="s">
        <v>161</v>
      </c>
      <c r="W40" s="32" t="s">
        <v>161</v>
      </c>
      <c r="X40" s="32">
        <v>-1.8</v>
      </c>
      <c r="Y40" s="32"/>
      <c r="Z40" s="32" t="s">
        <v>161</v>
      </c>
      <c r="AA40" s="32" t="s">
        <v>161</v>
      </c>
      <c r="AB40" s="32" t="s">
        <v>161</v>
      </c>
      <c r="AC40" s="32" t="s">
        <v>161</v>
      </c>
      <c r="AD40" s="32"/>
      <c r="AE40" s="31">
        <f t="shared" si="1"/>
        <v>-1.8</v>
      </c>
      <c r="AF40" s="18"/>
      <c r="AG40" s="22"/>
    </row>
    <row r="41" spans="1:33" s="5" customFormat="1" ht="15" customHeight="1" x14ac:dyDescent="0.2">
      <c r="A41" s="104" t="s">
        <v>9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32">
        <v>0.1</v>
      </c>
      <c r="N41" s="32">
        <v>-0.1</v>
      </c>
      <c r="O41" s="32"/>
      <c r="P41" s="32"/>
      <c r="Q41" s="32">
        <v>-0.1</v>
      </c>
      <c r="R41" s="32">
        <v>-0.1</v>
      </c>
      <c r="S41" s="32"/>
      <c r="T41" s="32">
        <v>0.1</v>
      </c>
      <c r="U41" s="32">
        <v>-0.1</v>
      </c>
      <c r="V41" s="32">
        <v>0.1</v>
      </c>
      <c r="W41" s="32">
        <v>-0.1</v>
      </c>
      <c r="X41" s="32"/>
      <c r="Y41" s="32"/>
      <c r="Z41" s="32">
        <v>0.1</v>
      </c>
      <c r="AA41" s="32" t="s">
        <v>161</v>
      </c>
      <c r="AB41" s="32" t="s">
        <v>161</v>
      </c>
      <c r="AC41" s="32" t="s">
        <v>161</v>
      </c>
      <c r="AD41" s="32">
        <v>-0.1</v>
      </c>
      <c r="AE41" s="31">
        <f t="shared" si="1"/>
        <v>-0.2</v>
      </c>
      <c r="AF41" s="18"/>
      <c r="AG41" s="22"/>
    </row>
    <row r="42" spans="1:33" s="5" customFormat="1" ht="15" customHeight="1" x14ac:dyDescent="0.2">
      <c r="A42" s="104" t="s">
        <v>10</v>
      </c>
      <c r="B42" s="18"/>
      <c r="C42" s="19"/>
      <c r="D42" s="19"/>
      <c r="E42" s="19"/>
      <c r="F42" s="19"/>
      <c r="G42" s="19"/>
      <c r="H42" s="19"/>
      <c r="I42" s="19"/>
      <c r="J42" s="81"/>
      <c r="K42" s="19"/>
      <c r="L42" s="20"/>
      <c r="M42" s="32">
        <v>130.9</v>
      </c>
      <c r="N42" s="32">
        <v>618</v>
      </c>
      <c r="O42" s="32"/>
      <c r="P42" s="32">
        <v>2.1</v>
      </c>
      <c r="Q42" s="32">
        <v>5.2</v>
      </c>
      <c r="R42" s="32">
        <v>2.9</v>
      </c>
      <c r="S42" s="32"/>
      <c r="T42" s="32">
        <v>816.4</v>
      </c>
      <c r="U42" s="32">
        <v>183.9</v>
      </c>
      <c r="V42" s="32">
        <v>74.699999999999989</v>
      </c>
      <c r="W42" s="32">
        <v>94.7</v>
      </c>
      <c r="X42" s="32">
        <v>20.8</v>
      </c>
      <c r="Y42" s="32"/>
      <c r="Z42" s="32">
        <v>34.699999999999996</v>
      </c>
      <c r="AA42" s="32">
        <v>44.4</v>
      </c>
      <c r="AB42" s="32">
        <v>0.1</v>
      </c>
      <c r="AC42" s="32">
        <v>2.2999999999999998</v>
      </c>
      <c r="AD42" s="32">
        <v>986.19999999999982</v>
      </c>
      <c r="AE42" s="31">
        <f t="shared" si="1"/>
        <v>3017.3</v>
      </c>
      <c r="AF42" s="18"/>
      <c r="AG42" s="22"/>
    </row>
    <row r="43" spans="1:33" s="5" customFormat="1" ht="15" customHeight="1" x14ac:dyDescent="0.2">
      <c r="A43" s="96" t="s">
        <v>41</v>
      </c>
      <c r="B43" s="78">
        <v>597</v>
      </c>
      <c r="C43" s="73">
        <v>0</v>
      </c>
      <c r="D43" s="73">
        <v>58.9</v>
      </c>
      <c r="E43" s="73">
        <v>1239.4000000000001</v>
      </c>
      <c r="F43" s="73">
        <v>324.60000000000002</v>
      </c>
      <c r="G43" s="73">
        <v>27.4</v>
      </c>
      <c r="H43" s="73">
        <v>518.5</v>
      </c>
      <c r="I43" s="73">
        <v>1588</v>
      </c>
      <c r="J43" s="73">
        <v>78.900000000000006</v>
      </c>
      <c r="K43" s="73">
        <v>4.9000000000000004</v>
      </c>
      <c r="L43" s="213">
        <f>IF(SUM(B43:K43)=0,"",SUM(B43:K43))</f>
        <v>4437.5999999999995</v>
      </c>
      <c r="M43" s="35">
        <v>131.70000000000002</v>
      </c>
      <c r="N43" s="35">
        <v>619.4</v>
      </c>
      <c r="O43" s="35"/>
      <c r="P43" s="35">
        <v>2.4</v>
      </c>
      <c r="Q43" s="35">
        <v>5.2</v>
      </c>
      <c r="R43" s="35">
        <v>3.5999999999999996</v>
      </c>
      <c r="S43" s="35"/>
      <c r="T43" s="35">
        <v>816.6</v>
      </c>
      <c r="U43" s="35">
        <v>193.70000000000002</v>
      </c>
      <c r="V43" s="35">
        <v>74.699999999999989</v>
      </c>
      <c r="W43" s="35">
        <v>94.8</v>
      </c>
      <c r="X43" s="35">
        <v>23</v>
      </c>
      <c r="Y43" s="35"/>
      <c r="Z43" s="35">
        <v>36.9</v>
      </c>
      <c r="AA43" s="35">
        <v>44.9</v>
      </c>
      <c r="AB43" s="35">
        <v>0.1</v>
      </c>
      <c r="AC43" s="35">
        <v>2.2999999999999998</v>
      </c>
      <c r="AD43" s="35">
        <v>1109.7999999999997</v>
      </c>
      <c r="AE43" s="34">
        <f t="shared" si="1"/>
        <v>3159.1</v>
      </c>
      <c r="AF43" s="18"/>
      <c r="AG43" s="39">
        <f>SUM(L7,L8,L9,L11,L13,AE35,AE36,AE37,AE39,AE41)</f>
        <v>5708.4000000000015</v>
      </c>
    </row>
    <row r="44" spans="1:33" s="5" customFormat="1" ht="15" customHeight="1" x14ac:dyDescent="0.2">
      <c r="A44" s="104" t="s">
        <v>42</v>
      </c>
      <c r="B44" s="79"/>
      <c r="C44" s="74">
        <v>0</v>
      </c>
      <c r="D44" s="74">
        <v>49.8</v>
      </c>
      <c r="E44" s="74"/>
      <c r="F44" s="74"/>
      <c r="G44" s="74">
        <v>4.3</v>
      </c>
      <c r="H44" s="74">
        <v>517.20000000000005</v>
      </c>
      <c r="I44" s="74">
        <v>1284.4000000000001</v>
      </c>
      <c r="J44" s="74"/>
      <c r="K44" s="74">
        <v>4.9000000000000004</v>
      </c>
      <c r="L44" s="214">
        <f t="shared" ref="L44:L52" si="5">IF(SUM(B44:K44)=0,"",SUM(B44:K44))</f>
        <v>1860.6000000000004</v>
      </c>
      <c r="M44" s="32">
        <v>130.9</v>
      </c>
      <c r="N44" s="32">
        <v>618</v>
      </c>
      <c r="O44" s="32"/>
      <c r="P44" s="32">
        <v>2.1</v>
      </c>
      <c r="Q44" s="32">
        <v>5.2</v>
      </c>
      <c r="R44" s="32">
        <v>2.9</v>
      </c>
      <c r="S44" s="32"/>
      <c r="T44" s="32">
        <v>777.99999999999989</v>
      </c>
      <c r="U44" s="32">
        <v>170.2</v>
      </c>
      <c r="V44" s="32">
        <v>74.7</v>
      </c>
      <c r="W44" s="32">
        <v>94.7</v>
      </c>
      <c r="X44" s="32">
        <v>20.8</v>
      </c>
      <c r="Y44" s="32"/>
      <c r="Z44" s="32">
        <v>34.699999999999996</v>
      </c>
      <c r="AA44" s="32">
        <v>44.4</v>
      </c>
      <c r="AB44" s="32">
        <v>0.1</v>
      </c>
      <c r="AC44" s="32">
        <v>2.2999999999999998</v>
      </c>
      <c r="AD44" s="32">
        <v>986.19999999999982</v>
      </c>
      <c r="AE44" s="31">
        <f t="shared" si="1"/>
        <v>2965.2</v>
      </c>
      <c r="AF44" s="18"/>
      <c r="AG44" s="37">
        <f t="shared" ref="AG44:AG49" si="6">SUM(L44,AE44)</f>
        <v>4825.8</v>
      </c>
    </row>
    <row r="45" spans="1:33" s="5" customFormat="1" ht="15" customHeight="1" x14ac:dyDescent="0.2">
      <c r="A45" s="104" t="s">
        <v>43</v>
      </c>
      <c r="B45" s="79"/>
      <c r="C45" s="74"/>
      <c r="D45" s="74">
        <v>2.8</v>
      </c>
      <c r="E45" s="74"/>
      <c r="F45" s="74"/>
      <c r="G45" s="74">
        <v>0.1</v>
      </c>
      <c r="H45" s="74" t="s">
        <v>161</v>
      </c>
      <c r="I45" s="74" t="s">
        <v>161</v>
      </c>
      <c r="J45" s="74"/>
      <c r="K45" s="74"/>
      <c r="L45" s="214">
        <f t="shared" si="5"/>
        <v>2.9</v>
      </c>
      <c r="M45" s="32">
        <v>0.1</v>
      </c>
      <c r="N45" s="32">
        <v>0.1</v>
      </c>
      <c r="O45" s="32"/>
      <c r="P45" s="32" t="s">
        <v>161</v>
      </c>
      <c r="Q45" s="32">
        <v>0</v>
      </c>
      <c r="R45" s="32" t="s">
        <v>161</v>
      </c>
      <c r="S45" s="32"/>
      <c r="T45" s="32">
        <v>2</v>
      </c>
      <c r="U45" s="32">
        <v>14.7</v>
      </c>
      <c r="V45" s="32">
        <v>9</v>
      </c>
      <c r="W45" s="32">
        <v>0</v>
      </c>
      <c r="X45" s="32">
        <v>20.8</v>
      </c>
      <c r="Y45" s="32"/>
      <c r="Z45" s="32" t="s">
        <v>161</v>
      </c>
      <c r="AA45" s="32" t="s">
        <v>161</v>
      </c>
      <c r="AB45" s="32" t="s">
        <v>161</v>
      </c>
      <c r="AC45" s="32" t="s">
        <v>161</v>
      </c>
      <c r="AD45" s="32">
        <v>30.1</v>
      </c>
      <c r="AE45" s="31">
        <f t="shared" si="1"/>
        <v>76.800000000000011</v>
      </c>
      <c r="AF45" s="18"/>
      <c r="AG45" s="37">
        <f t="shared" si="6"/>
        <v>79.700000000000017</v>
      </c>
    </row>
    <row r="46" spans="1:33" s="5" customFormat="1" ht="15" customHeight="1" x14ac:dyDescent="0.2">
      <c r="A46" s="104" t="s">
        <v>44</v>
      </c>
      <c r="B46" s="79"/>
      <c r="C46" s="74">
        <v>0</v>
      </c>
      <c r="D46" s="74">
        <v>47</v>
      </c>
      <c r="E46" s="74"/>
      <c r="F46" s="74"/>
      <c r="G46" s="74">
        <v>4.2</v>
      </c>
      <c r="H46" s="74">
        <v>517.20000000000005</v>
      </c>
      <c r="I46" s="74">
        <v>1284.4000000000001</v>
      </c>
      <c r="J46" s="74"/>
      <c r="K46" s="74">
        <v>4.9000000000000004</v>
      </c>
      <c r="L46" s="214">
        <f t="shared" si="5"/>
        <v>1857.7000000000003</v>
      </c>
      <c r="M46" s="32">
        <v>130.80000000000001</v>
      </c>
      <c r="N46" s="32">
        <v>617.9</v>
      </c>
      <c r="O46" s="32"/>
      <c r="P46" s="32">
        <v>2.1</v>
      </c>
      <c r="Q46" s="32">
        <v>5.2</v>
      </c>
      <c r="R46" s="32">
        <v>2.9</v>
      </c>
      <c r="S46" s="32"/>
      <c r="T46" s="32">
        <v>775.99999999999989</v>
      </c>
      <c r="U46" s="32">
        <v>155.5</v>
      </c>
      <c r="V46" s="32">
        <v>65.7</v>
      </c>
      <c r="W46" s="32">
        <v>94.7</v>
      </c>
      <c r="X46" s="32"/>
      <c r="Y46" s="32"/>
      <c r="Z46" s="32">
        <v>34.699999999999996</v>
      </c>
      <c r="AA46" s="32">
        <v>44.4</v>
      </c>
      <c r="AB46" s="32">
        <v>0.1</v>
      </c>
      <c r="AC46" s="32">
        <v>2.2999999999999998</v>
      </c>
      <c r="AD46" s="32">
        <v>956.0999999999998</v>
      </c>
      <c r="AE46" s="31">
        <f t="shared" si="1"/>
        <v>2888.4</v>
      </c>
      <c r="AF46" s="18"/>
      <c r="AG46" s="37">
        <f t="shared" si="6"/>
        <v>4746.1000000000004</v>
      </c>
    </row>
    <row r="47" spans="1:33" s="5" customFormat="1" ht="15" customHeight="1" x14ac:dyDescent="0.2">
      <c r="A47" s="104" t="s">
        <v>45</v>
      </c>
      <c r="B47" s="79"/>
      <c r="C47" s="74">
        <v>0</v>
      </c>
      <c r="D47" s="74"/>
      <c r="E47" s="74"/>
      <c r="F47" s="74"/>
      <c r="G47" s="74" t="s">
        <v>161</v>
      </c>
      <c r="H47" s="74" t="s">
        <v>161</v>
      </c>
      <c r="I47" s="74" t="s">
        <v>161</v>
      </c>
      <c r="J47" s="74"/>
      <c r="K47" s="74"/>
      <c r="L47" s="214">
        <f>+SUM(B47:K47)</f>
        <v>0</v>
      </c>
      <c r="M47" s="32" t="s">
        <v>161</v>
      </c>
      <c r="N47" s="32">
        <v>0</v>
      </c>
      <c r="O47" s="32"/>
      <c r="P47" s="32" t="s">
        <v>161</v>
      </c>
      <c r="Q47" s="32">
        <v>0.1</v>
      </c>
      <c r="R47" s="32" t="s">
        <v>161</v>
      </c>
      <c r="S47" s="32"/>
      <c r="T47" s="32">
        <v>0</v>
      </c>
      <c r="U47" s="32">
        <v>0.1</v>
      </c>
      <c r="V47" s="32">
        <v>0.9</v>
      </c>
      <c r="W47" s="32">
        <v>94.7</v>
      </c>
      <c r="X47" s="32"/>
      <c r="Y47" s="32"/>
      <c r="Z47" s="32">
        <v>0</v>
      </c>
      <c r="AA47" s="32">
        <v>0</v>
      </c>
      <c r="AB47" s="32" t="s">
        <v>161</v>
      </c>
      <c r="AC47" s="32" t="s">
        <v>161</v>
      </c>
      <c r="AD47" s="32"/>
      <c r="AE47" s="31">
        <f t="shared" si="1"/>
        <v>95.8</v>
      </c>
      <c r="AF47" s="18"/>
      <c r="AG47" s="37">
        <f t="shared" si="6"/>
        <v>95.8</v>
      </c>
    </row>
    <row r="48" spans="1:33" s="5" customFormat="1" ht="15" customHeight="1" collapsed="1" x14ac:dyDescent="0.2">
      <c r="A48" s="104" t="s">
        <v>50</v>
      </c>
      <c r="B48" s="80"/>
      <c r="C48" s="75"/>
      <c r="D48" s="75">
        <v>47</v>
      </c>
      <c r="E48" s="75"/>
      <c r="F48" s="75"/>
      <c r="G48" s="75">
        <v>4.2</v>
      </c>
      <c r="H48" s="75">
        <v>517.20000000000005</v>
      </c>
      <c r="I48" s="75">
        <v>1284.4000000000001</v>
      </c>
      <c r="J48" s="75"/>
      <c r="K48" s="75">
        <v>4.9000000000000004</v>
      </c>
      <c r="L48" s="215">
        <f t="shared" si="5"/>
        <v>1857.7000000000003</v>
      </c>
      <c r="M48" s="32">
        <v>130.80000000000001</v>
      </c>
      <c r="N48" s="32">
        <v>617.9</v>
      </c>
      <c r="O48" s="32"/>
      <c r="P48" s="32">
        <v>2.1</v>
      </c>
      <c r="Q48" s="32">
        <v>5.0999999999999996</v>
      </c>
      <c r="R48" s="32">
        <v>2.9</v>
      </c>
      <c r="S48" s="32"/>
      <c r="T48" s="32">
        <v>775.99999999999989</v>
      </c>
      <c r="U48" s="32">
        <v>155.4</v>
      </c>
      <c r="V48" s="32">
        <v>64.8</v>
      </c>
      <c r="W48" s="32"/>
      <c r="X48" s="32"/>
      <c r="Y48" s="32"/>
      <c r="Z48" s="32">
        <v>34.700000000000003</v>
      </c>
      <c r="AA48" s="32">
        <v>44.4</v>
      </c>
      <c r="AB48" s="32">
        <v>0.1</v>
      </c>
      <c r="AC48" s="32">
        <v>2.2999999999999998</v>
      </c>
      <c r="AD48" s="32">
        <v>956.0999999999998</v>
      </c>
      <c r="AE48" s="31">
        <f t="shared" si="1"/>
        <v>2792.6</v>
      </c>
      <c r="AF48" s="18"/>
      <c r="AG48" s="37">
        <f t="shared" si="6"/>
        <v>4650.3</v>
      </c>
    </row>
    <row r="49" spans="1:33" s="5" customFormat="1" ht="15" customHeight="1" collapsed="1" x14ac:dyDescent="0.2">
      <c r="A49" s="96" t="s">
        <v>46</v>
      </c>
      <c r="B49" s="34"/>
      <c r="C49" s="35"/>
      <c r="D49" s="35">
        <v>19.600000000000001</v>
      </c>
      <c r="E49" s="35"/>
      <c r="F49" s="35"/>
      <c r="G49" s="35">
        <v>3.5</v>
      </c>
      <c r="H49" s="35">
        <v>283.5</v>
      </c>
      <c r="I49" s="35">
        <v>7.6</v>
      </c>
      <c r="J49" s="32"/>
      <c r="K49" s="35"/>
      <c r="L49" s="213">
        <f>IF(SUM(B49:K49)=0,"",SUM(B49:K49))</f>
        <v>314.20000000000005</v>
      </c>
      <c r="M49" s="35">
        <v>106</v>
      </c>
      <c r="N49" s="35">
        <v>0.4</v>
      </c>
      <c r="O49" s="35"/>
      <c r="P49" s="35"/>
      <c r="Q49" s="35">
        <v>1.2</v>
      </c>
      <c r="R49" s="35"/>
      <c r="S49" s="35"/>
      <c r="T49" s="35">
        <v>4.5999999999999996</v>
      </c>
      <c r="U49" s="35">
        <v>9.6999999999999993</v>
      </c>
      <c r="V49" s="35"/>
      <c r="W49" s="35"/>
      <c r="X49" s="35"/>
      <c r="Y49" s="35"/>
      <c r="Z49" s="35">
        <v>0</v>
      </c>
      <c r="AA49" s="35">
        <v>0.3</v>
      </c>
      <c r="AB49" s="35"/>
      <c r="AC49" s="35">
        <v>2.2999999999999998</v>
      </c>
      <c r="AD49" s="35">
        <v>365.4</v>
      </c>
      <c r="AE49" s="34">
        <f t="shared" si="1"/>
        <v>489.9</v>
      </c>
      <c r="AF49" s="21"/>
      <c r="AG49" s="36">
        <f t="shared" si="6"/>
        <v>804.1</v>
      </c>
    </row>
    <row r="50" spans="1:33" s="26" customFormat="1" ht="15" hidden="1" customHeight="1" outlineLevel="1" x14ac:dyDescent="0.2">
      <c r="A50" s="113" t="s">
        <v>178</v>
      </c>
      <c r="B50" s="40"/>
      <c r="C50" s="41"/>
      <c r="D50" s="41">
        <v>17.8</v>
      </c>
      <c r="E50" s="41"/>
      <c r="F50" s="41"/>
      <c r="G50" s="41"/>
      <c r="H50" s="41">
        <v>55.5</v>
      </c>
      <c r="I50" s="41" t="s">
        <v>161</v>
      </c>
      <c r="J50" s="41"/>
      <c r="K50" s="41"/>
      <c r="L50" s="214"/>
      <c r="M50" s="41">
        <v>48.6</v>
      </c>
      <c r="N50" s="41">
        <v>0</v>
      </c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>
        <v>149.5</v>
      </c>
      <c r="AE50" s="40"/>
      <c r="AF50" s="25"/>
      <c r="AG50" s="42"/>
    </row>
    <row r="51" spans="1:33" s="26" customFormat="1" ht="15" hidden="1" customHeight="1" outlineLevel="1" collapsed="1" x14ac:dyDescent="0.2">
      <c r="A51" s="113" t="s">
        <v>69</v>
      </c>
      <c r="B51" s="40"/>
      <c r="C51" s="41"/>
      <c r="D51" s="41">
        <v>1.8</v>
      </c>
      <c r="E51" s="41"/>
      <c r="F51" s="41"/>
      <c r="G51" s="41"/>
      <c r="H51" s="41">
        <v>228</v>
      </c>
      <c r="I51" s="41">
        <v>7.6</v>
      </c>
      <c r="J51" s="41"/>
      <c r="K51" s="41"/>
      <c r="L51" s="216"/>
      <c r="M51" s="41">
        <v>57.4</v>
      </c>
      <c r="N51" s="41">
        <v>0</v>
      </c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>
        <v>215.9</v>
      </c>
      <c r="AE51" s="40"/>
      <c r="AF51" s="25"/>
      <c r="AG51" s="42"/>
    </row>
    <row r="52" spans="1:33" s="5" customFormat="1" ht="15" customHeight="1" collapsed="1" x14ac:dyDescent="0.2">
      <c r="A52" s="104" t="s">
        <v>61</v>
      </c>
      <c r="B52" s="31"/>
      <c r="C52" s="32"/>
      <c r="D52" s="32">
        <v>11.4</v>
      </c>
      <c r="E52" s="32"/>
      <c r="F52" s="32"/>
      <c r="G52" s="32">
        <v>0.6</v>
      </c>
      <c r="H52" s="32">
        <v>22.1</v>
      </c>
      <c r="I52" s="32" t="s">
        <v>161</v>
      </c>
      <c r="J52" s="32"/>
      <c r="K52" s="32"/>
      <c r="L52" s="214">
        <f t="shared" si="5"/>
        <v>34.1</v>
      </c>
      <c r="M52" s="32">
        <v>6</v>
      </c>
      <c r="N52" s="32">
        <v>1</v>
      </c>
      <c r="O52" s="32"/>
      <c r="P52" s="32"/>
      <c r="Q52" s="32">
        <v>0.1</v>
      </c>
      <c r="R52" s="32"/>
      <c r="S52" s="32"/>
      <c r="T52" s="32">
        <v>5.6</v>
      </c>
      <c r="U52" s="32">
        <v>5.7</v>
      </c>
      <c r="V52" s="32"/>
      <c r="W52" s="32"/>
      <c r="X52" s="32"/>
      <c r="Y52" s="32"/>
      <c r="Z52" s="32">
        <v>0</v>
      </c>
      <c r="AA52" s="32">
        <v>0.3</v>
      </c>
      <c r="AB52" s="32"/>
      <c r="AC52" s="32">
        <v>0</v>
      </c>
      <c r="AD52" s="32">
        <v>261.3</v>
      </c>
      <c r="AE52" s="31">
        <f t="shared" si="1"/>
        <v>280</v>
      </c>
      <c r="AF52" s="18"/>
      <c r="AG52" s="33">
        <f>SUM(L52,AE52)</f>
        <v>314.10000000000002</v>
      </c>
    </row>
    <row r="53" spans="1:33" s="26" customFormat="1" ht="15" hidden="1" customHeight="1" outlineLevel="1" x14ac:dyDescent="0.2">
      <c r="A53" s="53" t="s">
        <v>72</v>
      </c>
      <c r="B53" s="43"/>
      <c r="C53" s="41"/>
      <c r="D53" s="44"/>
      <c r="E53" s="44"/>
      <c r="F53" s="44"/>
      <c r="G53" s="41"/>
      <c r="H53" s="44" t="s">
        <v>161</v>
      </c>
      <c r="I53" s="44" t="s">
        <v>161</v>
      </c>
      <c r="J53" s="41"/>
      <c r="K53" s="44"/>
      <c r="L53" s="216"/>
      <c r="M53" s="41" t="s">
        <v>161</v>
      </c>
      <c r="N53" s="44"/>
      <c r="O53" s="44"/>
      <c r="P53" s="44"/>
      <c r="Q53" s="44"/>
      <c r="R53" s="44"/>
      <c r="S53" s="44"/>
      <c r="T53" s="44" t="s">
        <v>161</v>
      </c>
      <c r="U53" s="44"/>
      <c r="V53" s="44"/>
      <c r="W53" s="44"/>
      <c r="X53" s="44"/>
      <c r="Y53" s="44"/>
      <c r="Z53" s="44"/>
      <c r="AA53" s="44" t="s">
        <v>161</v>
      </c>
      <c r="AB53" s="44"/>
      <c r="AC53" s="41"/>
      <c r="AD53" s="41">
        <v>21.9</v>
      </c>
      <c r="AE53" s="40"/>
      <c r="AF53" s="25"/>
      <c r="AG53" s="42"/>
    </row>
    <row r="54" spans="1:33" s="26" customFormat="1" ht="15" hidden="1" customHeight="1" outlineLevel="1" x14ac:dyDescent="0.2">
      <c r="A54" s="53" t="s">
        <v>198</v>
      </c>
      <c r="B54" s="43"/>
      <c r="C54" s="41"/>
      <c r="D54" s="44"/>
      <c r="E54" s="44"/>
      <c r="F54" s="44"/>
      <c r="G54" s="41"/>
      <c r="H54" s="44">
        <v>2.1</v>
      </c>
      <c r="I54" s="44" t="s">
        <v>161</v>
      </c>
      <c r="J54" s="41"/>
      <c r="K54" s="44"/>
      <c r="L54" s="216"/>
      <c r="M54" s="41">
        <v>1.2</v>
      </c>
      <c r="N54" s="44"/>
      <c r="O54" s="44"/>
      <c r="P54" s="44"/>
      <c r="Q54" s="44"/>
      <c r="R54" s="44"/>
      <c r="S54" s="44"/>
      <c r="T54" s="70">
        <v>1.1000000000000001</v>
      </c>
      <c r="U54" s="70">
        <v>1.1000000000000001</v>
      </c>
      <c r="V54" s="44"/>
      <c r="W54" s="44"/>
      <c r="X54" s="44"/>
      <c r="Y54" s="44"/>
      <c r="Z54" s="44"/>
      <c r="AA54" s="44" t="s">
        <v>161</v>
      </c>
      <c r="AB54" s="44"/>
      <c r="AC54" s="41"/>
      <c r="AD54" s="41">
        <v>18.3</v>
      </c>
      <c r="AE54" s="40"/>
      <c r="AF54" s="25"/>
      <c r="AG54" s="42"/>
    </row>
    <row r="55" spans="1:33" s="26" customFormat="1" ht="15" hidden="1" customHeight="1" outlineLevel="1" x14ac:dyDescent="0.2">
      <c r="A55" s="53" t="s">
        <v>73</v>
      </c>
      <c r="B55" s="43"/>
      <c r="C55" s="41"/>
      <c r="D55" s="44"/>
      <c r="E55" s="44"/>
      <c r="F55" s="44"/>
      <c r="G55" s="41"/>
      <c r="H55" s="44">
        <v>0.1</v>
      </c>
      <c r="I55" s="44" t="s">
        <v>161</v>
      </c>
      <c r="J55" s="41"/>
      <c r="K55" s="44"/>
      <c r="L55" s="216"/>
      <c r="M55" s="41">
        <v>0</v>
      </c>
      <c r="N55" s="44"/>
      <c r="O55" s="44"/>
      <c r="P55" s="44"/>
      <c r="Q55" s="44"/>
      <c r="R55" s="44"/>
      <c r="S55" s="44"/>
      <c r="T55" s="70">
        <v>0</v>
      </c>
      <c r="U55" s="70">
        <v>0.1</v>
      </c>
      <c r="V55" s="44"/>
      <c r="W55" s="44"/>
      <c r="X55" s="44"/>
      <c r="Y55" s="44"/>
      <c r="Z55" s="44"/>
      <c r="AA55" s="44" t="s">
        <v>161</v>
      </c>
      <c r="AB55" s="44"/>
      <c r="AC55" s="41"/>
      <c r="AD55" s="41">
        <v>10.1</v>
      </c>
      <c r="AE55" s="40"/>
      <c r="AF55" s="25"/>
      <c r="AG55" s="42"/>
    </row>
    <row r="56" spans="1:33" s="26" customFormat="1" ht="15" hidden="1" customHeight="1" outlineLevel="1" x14ac:dyDescent="0.2">
      <c r="A56" s="53" t="s">
        <v>74</v>
      </c>
      <c r="B56" s="43"/>
      <c r="C56" s="41"/>
      <c r="D56" s="70">
        <v>11.4</v>
      </c>
      <c r="E56" s="44"/>
      <c r="F56" s="44"/>
      <c r="G56" s="41"/>
      <c r="H56" s="44">
        <v>19.899999999999999</v>
      </c>
      <c r="I56" s="44" t="s">
        <v>161</v>
      </c>
      <c r="J56" s="41"/>
      <c r="K56" s="44"/>
      <c r="L56" s="216"/>
      <c r="M56" s="41">
        <v>4.8</v>
      </c>
      <c r="N56" s="44"/>
      <c r="O56" s="44"/>
      <c r="P56" s="44"/>
      <c r="Q56" s="44"/>
      <c r="R56" s="44"/>
      <c r="S56" s="44"/>
      <c r="T56" s="70">
        <v>4.5</v>
      </c>
      <c r="U56" s="70">
        <v>4.5</v>
      </c>
      <c r="V56" s="44"/>
      <c r="W56" s="44"/>
      <c r="X56" s="44"/>
      <c r="Y56" s="44"/>
      <c r="Z56" s="44"/>
      <c r="AA56" s="44" t="s">
        <v>161</v>
      </c>
      <c r="AB56" s="44"/>
      <c r="AC56" s="41">
        <v>0</v>
      </c>
      <c r="AD56" s="41">
        <v>211</v>
      </c>
      <c r="AE56" s="40"/>
      <c r="AF56" s="25"/>
      <c r="AG56" s="42"/>
    </row>
    <row r="57" spans="1:33" s="5" customFormat="1" ht="15" customHeight="1" collapsed="1" x14ac:dyDescent="0.2">
      <c r="A57" s="51" t="s">
        <v>47</v>
      </c>
      <c r="B57" s="31"/>
      <c r="C57" s="32"/>
      <c r="D57" s="32" t="s">
        <v>161</v>
      </c>
      <c r="E57" s="32"/>
      <c r="F57" s="32"/>
      <c r="G57" s="32"/>
      <c r="H57" s="32" t="s">
        <v>161</v>
      </c>
      <c r="I57" s="32" t="s">
        <v>161</v>
      </c>
      <c r="J57" s="32"/>
      <c r="K57" s="32"/>
      <c r="L57" s="214" t="str">
        <f t="shared" ref="L57:L62" si="7">IF(SUM(B57:K57)=0,"",SUM(B57:K57))</f>
        <v/>
      </c>
      <c r="M57" s="32" t="s">
        <v>161</v>
      </c>
      <c r="N57" s="32">
        <v>609.1</v>
      </c>
      <c r="O57" s="32"/>
      <c r="P57" s="32">
        <v>2.1</v>
      </c>
      <c r="Q57" s="32"/>
      <c r="R57" s="32">
        <v>2.9</v>
      </c>
      <c r="S57" s="32"/>
      <c r="T57" s="32">
        <v>610.49999999999977</v>
      </c>
      <c r="U57" s="32">
        <v>1.3</v>
      </c>
      <c r="V57" s="32"/>
      <c r="W57" s="32"/>
      <c r="X57" s="32"/>
      <c r="Y57" s="32"/>
      <c r="Z57" s="32">
        <v>34.299999999999997</v>
      </c>
      <c r="AA57" s="32">
        <v>35.5</v>
      </c>
      <c r="AB57" s="32"/>
      <c r="AC57" s="32"/>
      <c r="AD57" s="32">
        <v>0</v>
      </c>
      <c r="AE57" s="31">
        <f t="shared" si="1"/>
        <v>1295.6999999999998</v>
      </c>
      <c r="AF57" s="18"/>
      <c r="AG57" s="33">
        <f>SUM(L57,AE57)</f>
        <v>1295.6999999999998</v>
      </c>
    </row>
    <row r="58" spans="1:33" s="26" customFormat="1" ht="15" hidden="1" customHeight="1" outlineLevel="1" x14ac:dyDescent="0.2">
      <c r="A58" s="52" t="s">
        <v>75</v>
      </c>
      <c r="B58" s="40"/>
      <c r="C58" s="41"/>
      <c r="D58" s="41" t="s">
        <v>161</v>
      </c>
      <c r="E58" s="41"/>
      <c r="F58" s="41"/>
      <c r="G58" s="41"/>
      <c r="H58" s="41" t="s">
        <v>161</v>
      </c>
      <c r="I58" s="41" t="s">
        <v>161</v>
      </c>
      <c r="J58" s="41"/>
      <c r="K58" s="41"/>
      <c r="L58" s="216" t="str">
        <f t="shared" si="7"/>
        <v/>
      </c>
      <c r="M58" s="41" t="s">
        <v>161</v>
      </c>
      <c r="N58" s="41">
        <v>609.1</v>
      </c>
      <c r="O58" s="41"/>
      <c r="P58" s="41"/>
      <c r="Q58" s="41"/>
      <c r="R58" s="41"/>
      <c r="S58" s="41"/>
      <c r="T58" s="41">
        <v>594.39999999999975</v>
      </c>
      <c r="U58" s="41"/>
      <c r="V58" s="41"/>
      <c r="W58" s="41"/>
      <c r="X58" s="41"/>
      <c r="Y58" s="41"/>
      <c r="Z58" s="41">
        <v>34.299999999999997</v>
      </c>
      <c r="AA58" s="41">
        <v>35.4</v>
      </c>
      <c r="AB58" s="41"/>
      <c r="AC58" s="41"/>
      <c r="AD58" s="41">
        <v>0</v>
      </c>
      <c r="AE58" s="40">
        <f t="shared" si="1"/>
        <v>1273.1999999999998</v>
      </c>
      <c r="AF58" s="25"/>
      <c r="AG58" s="42">
        <f>+AE58</f>
        <v>1273.1999999999998</v>
      </c>
    </row>
    <row r="59" spans="1:33" s="26" customFormat="1" ht="15" hidden="1" customHeight="1" outlineLevel="1" x14ac:dyDescent="0.2">
      <c r="A59" s="52" t="s">
        <v>52</v>
      </c>
      <c r="B59" s="40"/>
      <c r="C59" s="41"/>
      <c r="D59" s="41" t="s">
        <v>161</v>
      </c>
      <c r="E59" s="41"/>
      <c r="F59" s="41"/>
      <c r="G59" s="41"/>
      <c r="H59" s="41" t="s">
        <v>161</v>
      </c>
      <c r="I59" s="41" t="s">
        <v>161</v>
      </c>
      <c r="J59" s="41"/>
      <c r="K59" s="41"/>
      <c r="L59" s="216" t="str">
        <f t="shared" si="7"/>
        <v/>
      </c>
      <c r="M59" s="41" t="s">
        <v>161</v>
      </c>
      <c r="N59" s="41"/>
      <c r="O59" s="41"/>
      <c r="P59" s="41"/>
      <c r="Q59" s="41"/>
      <c r="R59" s="41"/>
      <c r="S59" s="41"/>
      <c r="T59" s="41">
        <v>1.2</v>
      </c>
      <c r="U59" s="41"/>
      <c r="V59" s="41"/>
      <c r="W59" s="41"/>
      <c r="X59" s="41"/>
      <c r="Y59" s="41"/>
      <c r="Z59" s="41"/>
      <c r="AA59" s="41">
        <v>0.1</v>
      </c>
      <c r="AB59" s="41"/>
      <c r="AC59" s="41"/>
      <c r="AD59" s="41"/>
      <c r="AE59" s="40">
        <f t="shared" si="1"/>
        <v>1.3</v>
      </c>
      <c r="AF59" s="25"/>
      <c r="AG59" s="42">
        <f>+AE59</f>
        <v>1.3</v>
      </c>
    </row>
    <row r="60" spans="1:33" s="26" customFormat="1" ht="15" hidden="1" customHeight="1" outlineLevel="1" x14ac:dyDescent="0.2">
      <c r="A60" s="52" t="s">
        <v>76</v>
      </c>
      <c r="B60" s="40"/>
      <c r="C60" s="41"/>
      <c r="D60" s="41" t="s">
        <v>161</v>
      </c>
      <c r="E60" s="41"/>
      <c r="F60" s="41"/>
      <c r="G60" s="41"/>
      <c r="H60" s="41" t="s">
        <v>161</v>
      </c>
      <c r="I60" s="41" t="s">
        <v>161</v>
      </c>
      <c r="J60" s="41"/>
      <c r="K60" s="41"/>
      <c r="L60" s="216" t="str">
        <f t="shared" si="7"/>
        <v/>
      </c>
      <c r="M60" s="41" t="s">
        <v>161</v>
      </c>
      <c r="N60" s="41"/>
      <c r="O60" s="41"/>
      <c r="P60" s="41">
        <v>2.1</v>
      </c>
      <c r="Q60" s="41"/>
      <c r="R60" s="41">
        <v>2.9</v>
      </c>
      <c r="S60" s="41"/>
      <c r="T60" s="41"/>
      <c r="U60" s="41"/>
      <c r="V60" s="41"/>
      <c r="W60" s="41"/>
      <c r="X60" s="41"/>
      <c r="Y60" s="41"/>
      <c r="Z60" s="41"/>
      <c r="AA60" s="41" t="s">
        <v>161</v>
      </c>
      <c r="AB60" s="41"/>
      <c r="AC60" s="41"/>
      <c r="AD60" s="41"/>
      <c r="AE60" s="40">
        <f t="shared" si="1"/>
        <v>5</v>
      </c>
      <c r="AF60" s="25"/>
      <c r="AG60" s="42">
        <f>+AE60</f>
        <v>5</v>
      </c>
    </row>
    <row r="61" spans="1:33" s="26" customFormat="1" ht="15" hidden="1" customHeight="1" outlineLevel="1" collapsed="1" x14ac:dyDescent="0.2">
      <c r="A61" s="52" t="s">
        <v>79</v>
      </c>
      <c r="B61" s="40"/>
      <c r="C61" s="41"/>
      <c r="D61" s="41" t="s">
        <v>161</v>
      </c>
      <c r="E61" s="41"/>
      <c r="F61" s="41"/>
      <c r="G61" s="41"/>
      <c r="H61" s="41" t="s">
        <v>161</v>
      </c>
      <c r="I61" s="41" t="s">
        <v>161</v>
      </c>
      <c r="J61" s="41"/>
      <c r="K61" s="41"/>
      <c r="L61" s="216" t="str">
        <f t="shared" si="7"/>
        <v/>
      </c>
      <c r="M61" s="41" t="s">
        <v>161</v>
      </c>
      <c r="N61" s="41"/>
      <c r="O61" s="41"/>
      <c r="P61" s="41"/>
      <c r="Q61" s="41"/>
      <c r="R61" s="41"/>
      <c r="S61" s="41"/>
      <c r="T61" s="41">
        <v>14.9</v>
      </c>
      <c r="U61" s="41">
        <v>1.3</v>
      </c>
      <c r="V61" s="41"/>
      <c r="W61" s="41"/>
      <c r="X61" s="41"/>
      <c r="Y61" s="41"/>
      <c r="Z61" s="41"/>
      <c r="AA61" s="41" t="s">
        <v>161</v>
      </c>
      <c r="AB61" s="41"/>
      <c r="AC61" s="41"/>
      <c r="AD61" s="41"/>
      <c r="AE61" s="40">
        <f t="shared" si="1"/>
        <v>16.2</v>
      </c>
      <c r="AF61" s="25"/>
      <c r="AG61" s="42">
        <f>+AE61</f>
        <v>16.2</v>
      </c>
    </row>
    <row r="62" spans="1:33" s="5" customFormat="1" ht="15" customHeight="1" collapsed="1" x14ac:dyDescent="0.2">
      <c r="A62" s="51" t="s">
        <v>48</v>
      </c>
      <c r="B62" s="31"/>
      <c r="C62" s="32"/>
      <c r="D62" s="32">
        <v>16</v>
      </c>
      <c r="E62" s="32"/>
      <c r="F62" s="32"/>
      <c r="G62" s="32">
        <v>0.1</v>
      </c>
      <c r="H62" s="32">
        <v>176.6</v>
      </c>
      <c r="I62" s="32">
        <v>1276.8</v>
      </c>
      <c r="J62" s="32"/>
      <c r="K62" s="32">
        <v>4.9000000000000004</v>
      </c>
      <c r="L62" s="214">
        <f t="shared" si="7"/>
        <v>1474.4</v>
      </c>
      <c r="M62" s="32">
        <v>11.5</v>
      </c>
      <c r="N62" s="32">
        <v>0.3</v>
      </c>
      <c r="O62" s="32"/>
      <c r="P62" s="32"/>
      <c r="Q62" s="32"/>
      <c r="R62" s="32"/>
      <c r="S62" s="32"/>
      <c r="T62" s="32">
        <v>15.2</v>
      </c>
      <c r="U62" s="32">
        <v>135.5</v>
      </c>
      <c r="V62" s="32">
        <v>64.8</v>
      </c>
      <c r="W62" s="32"/>
      <c r="X62" s="32"/>
      <c r="Y62" s="32"/>
      <c r="Z62" s="32">
        <v>0</v>
      </c>
      <c r="AA62" s="32">
        <v>0.9</v>
      </c>
      <c r="AB62" s="32">
        <v>0.1</v>
      </c>
      <c r="AC62" s="32"/>
      <c r="AD62" s="32">
        <v>302.89999999999998</v>
      </c>
      <c r="AE62" s="31">
        <f t="shared" si="1"/>
        <v>531.20000000000005</v>
      </c>
      <c r="AF62" s="18"/>
      <c r="AG62" s="33">
        <f>SUM(L62,AE62)</f>
        <v>2005.6000000000001</v>
      </c>
    </row>
    <row r="63" spans="1:33" s="26" customFormat="1" ht="15" hidden="1" customHeight="1" outlineLevel="1" x14ac:dyDescent="0.2">
      <c r="A63" s="52" t="s">
        <v>53</v>
      </c>
      <c r="B63" s="40"/>
      <c r="C63" s="41"/>
      <c r="D63" s="41">
        <v>0.1</v>
      </c>
      <c r="E63" s="41"/>
      <c r="F63" s="41"/>
      <c r="G63" s="41"/>
      <c r="H63" s="41">
        <v>34.599999999999966</v>
      </c>
      <c r="I63" s="41">
        <v>2.7</v>
      </c>
      <c r="J63" s="41"/>
      <c r="K63" s="41"/>
      <c r="L63" s="216"/>
      <c r="M63" s="41">
        <v>0.6</v>
      </c>
      <c r="N63" s="41"/>
      <c r="O63" s="41"/>
      <c r="P63" s="41"/>
      <c r="Q63" s="41"/>
      <c r="R63" s="41"/>
      <c r="S63" s="41"/>
      <c r="T63" s="41">
        <v>0.4</v>
      </c>
      <c r="U63" s="41">
        <v>3.8</v>
      </c>
      <c r="V63" s="41"/>
      <c r="W63" s="41"/>
      <c r="X63" s="41"/>
      <c r="Y63" s="41"/>
      <c r="Z63" s="41"/>
      <c r="AA63" s="41"/>
      <c r="AB63" s="41"/>
      <c r="AC63" s="41"/>
      <c r="AD63" s="41">
        <v>27.9</v>
      </c>
      <c r="AE63" s="40"/>
      <c r="AF63" s="25"/>
      <c r="AG63" s="42"/>
    </row>
    <row r="64" spans="1:33" s="26" customFormat="1" ht="15" hidden="1" customHeight="1" outlineLevel="1" x14ac:dyDescent="0.2">
      <c r="A64" s="52" t="s">
        <v>54</v>
      </c>
      <c r="B64" s="40"/>
      <c r="C64" s="41"/>
      <c r="D64" s="41">
        <v>0.4</v>
      </c>
      <c r="E64" s="41"/>
      <c r="F64" s="41"/>
      <c r="G64" s="41"/>
      <c r="H64" s="41">
        <v>19.100000000000001</v>
      </c>
      <c r="I64" s="41"/>
      <c r="J64" s="41"/>
      <c r="K64" s="41"/>
      <c r="L64" s="216"/>
      <c r="M64" s="41">
        <v>2.2999999999999998</v>
      </c>
      <c r="N64" s="41"/>
      <c r="O64" s="41"/>
      <c r="P64" s="41"/>
      <c r="Q64" s="41"/>
      <c r="R64" s="41"/>
      <c r="S64" s="41"/>
      <c r="T64" s="41">
        <v>0.3</v>
      </c>
      <c r="U64" s="41">
        <v>13.8</v>
      </c>
      <c r="V64" s="41"/>
      <c r="W64" s="41"/>
      <c r="X64" s="41"/>
      <c r="Y64" s="41"/>
      <c r="Z64" s="41"/>
      <c r="AA64" s="41"/>
      <c r="AB64" s="41"/>
      <c r="AC64" s="41"/>
      <c r="AD64" s="41">
        <v>14.4</v>
      </c>
      <c r="AE64" s="40"/>
      <c r="AF64" s="25"/>
      <c r="AG64" s="42"/>
    </row>
    <row r="65" spans="1:33" s="26" customFormat="1" ht="15" hidden="1" customHeight="1" outlineLevel="1" x14ac:dyDescent="0.2">
      <c r="A65" s="52" t="s">
        <v>55</v>
      </c>
      <c r="B65" s="40"/>
      <c r="C65" s="41"/>
      <c r="D65" s="41">
        <v>0</v>
      </c>
      <c r="E65" s="41"/>
      <c r="F65" s="41"/>
      <c r="G65" s="41"/>
      <c r="H65" s="41">
        <v>14.3</v>
      </c>
      <c r="I65" s="41">
        <v>35.1</v>
      </c>
      <c r="J65" s="41"/>
      <c r="K65" s="41"/>
      <c r="L65" s="216"/>
      <c r="M65" s="41">
        <v>0.2</v>
      </c>
      <c r="N65" s="41"/>
      <c r="O65" s="41"/>
      <c r="P65" s="41"/>
      <c r="Q65" s="41"/>
      <c r="R65" s="41"/>
      <c r="S65" s="41"/>
      <c r="T65" s="41">
        <v>0.7</v>
      </c>
      <c r="U65" s="41"/>
      <c r="V65" s="41"/>
      <c r="W65" s="41"/>
      <c r="X65" s="41"/>
      <c r="Y65" s="41"/>
      <c r="Z65" s="41"/>
      <c r="AA65" s="41"/>
      <c r="AB65" s="41"/>
      <c r="AC65" s="41"/>
      <c r="AD65" s="41">
        <v>10.6</v>
      </c>
      <c r="AE65" s="40"/>
      <c r="AF65" s="25"/>
      <c r="AG65" s="42"/>
    </row>
    <row r="66" spans="1:33" s="26" customFormat="1" ht="15" hidden="1" customHeight="1" outlineLevel="1" x14ac:dyDescent="0.2">
      <c r="A66" s="52" t="s">
        <v>56</v>
      </c>
      <c r="B66" s="40"/>
      <c r="C66" s="41"/>
      <c r="D66" s="41">
        <v>7.2000000000000011</v>
      </c>
      <c r="E66" s="41"/>
      <c r="F66" s="41"/>
      <c r="G66" s="41"/>
      <c r="H66" s="41">
        <v>25.6</v>
      </c>
      <c r="I66" s="41">
        <v>29.7</v>
      </c>
      <c r="J66" s="41"/>
      <c r="K66" s="41"/>
      <c r="L66" s="216"/>
      <c r="M66" s="41">
        <v>4.2</v>
      </c>
      <c r="N66" s="41"/>
      <c r="O66" s="41"/>
      <c r="P66" s="41"/>
      <c r="Q66" s="41"/>
      <c r="R66" s="41"/>
      <c r="S66" s="41"/>
      <c r="T66" s="41">
        <v>3.4999999999999982</v>
      </c>
      <c r="U66" s="41">
        <v>1.1000000000000001</v>
      </c>
      <c r="V66" s="41"/>
      <c r="W66" s="41"/>
      <c r="X66" s="41"/>
      <c r="Y66" s="41"/>
      <c r="Z66" s="41"/>
      <c r="AA66" s="41"/>
      <c r="AB66" s="41"/>
      <c r="AC66" s="41"/>
      <c r="AD66" s="41">
        <v>19.600000000000001</v>
      </c>
      <c r="AE66" s="40"/>
      <c r="AF66" s="25"/>
      <c r="AG66" s="42"/>
    </row>
    <row r="67" spans="1:33" s="26" customFormat="1" ht="15" hidden="1" customHeight="1" outlineLevel="1" x14ac:dyDescent="0.2">
      <c r="A67" s="52" t="s">
        <v>77</v>
      </c>
      <c r="B67" s="40"/>
      <c r="C67" s="41"/>
      <c r="D67" s="41">
        <v>0.4</v>
      </c>
      <c r="E67" s="41"/>
      <c r="F67" s="41"/>
      <c r="G67" s="41"/>
      <c r="H67" s="41">
        <v>12.7</v>
      </c>
      <c r="I67" s="41">
        <v>11</v>
      </c>
      <c r="J67" s="41"/>
      <c r="K67" s="41"/>
      <c r="L67" s="216"/>
      <c r="M67" s="41">
        <v>0.6</v>
      </c>
      <c r="N67" s="41"/>
      <c r="O67" s="41"/>
      <c r="P67" s="41"/>
      <c r="Q67" s="41"/>
      <c r="R67" s="41"/>
      <c r="S67" s="41"/>
      <c r="T67" s="41">
        <v>0.4</v>
      </c>
      <c r="U67" s="41">
        <v>3.4</v>
      </c>
      <c r="V67" s="41"/>
      <c r="W67" s="41"/>
      <c r="X67" s="41"/>
      <c r="Y67" s="41"/>
      <c r="Z67" s="41"/>
      <c r="AA67" s="41"/>
      <c r="AB67" s="41"/>
      <c r="AC67" s="41"/>
      <c r="AD67" s="41">
        <v>10.9</v>
      </c>
      <c r="AE67" s="40"/>
      <c r="AF67" s="25"/>
      <c r="AG67" s="42"/>
    </row>
    <row r="68" spans="1:33" s="26" customFormat="1" ht="15" hidden="1" customHeight="1" outlineLevel="1" x14ac:dyDescent="0.2">
      <c r="A68" s="52" t="s">
        <v>57</v>
      </c>
      <c r="B68" s="40"/>
      <c r="C68" s="41"/>
      <c r="D68" s="41">
        <v>0.2</v>
      </c>
      <c r="E68" s="41"/>
      <c r="F68" s="41"/>
      <c r="G68" s="41"/>
      <c r="H68" s="41">
        <v>7.7</v>
      </c>
      <c r="I68" s="41"/>
      <c r="J68" s="41"/>
      <c r="K68" s="41"/>
      <c r="L68" s="216"/>
      <c r="M68" s="41">
        <v>0</v>
      </c>
      <c r="N68" s="41"/>
      <c r="O68" s="41"/>
      <c r="P68" s="41"/>
      <c r="Q68" s="41"/>
      <c r="R68" s="41"/>
      <c r="S68" s="41"/>
      <c r="T68" s="41">
        <v>0.3</v>
      </c>
      <c r="U68" s="41">
        <v>0.9</v>
      </c>
      <c r="V68" s="41"/>
      <c r="W68" s="41"/>
      <c r="X68" s="41"/>
      <c r="Y68" s="41"/>
      <c r="Z68" s="41"/>
      <c r="AA68" s="41"/>
      <c r="AB68" s="41"/>
      <c r="AC68" s="41"/>
      <c r="AD68" s="41">
        <v>2.8</v>
      </c>
      <c r="AE68" s="40"/>
      <c r="AF68" s="25"/>
      <c r="AG68" s="42"/>
    </row>
    <row r="69" spans="1:33" s="26" customFormat="1" ht="15" hidden="1" customHeight="1" outlineLevel="1" x14ac:dyDescent="0.2">
      <c r="A69" s="52" t="s">
        <v>58</v>
      </c>
      <c r="B69" s="40"/>
      <c r="C69" s="41"/>
      <c r="D69" s="41">
        <v>0.4</v>
      </c>
      <c r="E69" s="41"/>
      <c r="F69" s="41"/>
      <c r="G69" s="41"/>
      <c r="H69" s="41">
        <v>6.7</v>
      </c>
      <c r="I69" s="41"/>
      <c r="J69" s="41"/>
      <c r="K69" s="41"/>
      <c r="L69" s="216"/>
      <c r="M69" s="41">
        <v>0</v>
      </c>
      <c r="N69" s="41"/>
      <c r="O69" s="41"/>
      <c r="P69" s="41"/>
      <c r="Q69" s="41"/>
      <c r="R69" s="41"/>
      <c r="S69" s="41"/>
      <c r="T69" s="41">
        <v>0.2</v>
      </c>
      <c r="U69" s="41">
        <v>0.4</v>
      </c>
      <c r="V69" s="41"/>
      <c r="W69" s="41"/>
      <c r="X69" s="41"/>
      <c r="Y69" s="41"/>
      <c r="Z69" s="41"/>
      <c r="AA69" s="41"/>
      <c r="AB69" s="41"/>
      <c r="AC69" s="41"/>
      <c r="AD69" s="41">
        <v>3.7</v>
      </c>
      <c r="AE69" s="40"/>
      <c r="AF69" s="25"/>
      <c r="AG69" s="42"/>
    </row>
    <row r="70" spans="1:33" s="26" customFormat="1" ht="15" hidden="1" customHeight="1" outlineLevel="1" x14ac:dyDescent="0.2">
      <c r="A70" s="52" t="s">
        <v>59</v>
      </c>
      <c r="B70" s="40"/>
      <c r="C70" s="41"/>
      <c r="D70" s="41">
        <v>0</v>
      </c>
      <c r="E70" s="41"/>
      <c r="F70" s="41"/>
      <c r="G70" s="41"/>
      <c r="H70" s="41">
        <v>1.7</v>
      </c>
      <c r="I70" s="41">
        <v>87</v>
      </c>
      <c r="J70" s="41"/>
      <c r="K70" s="41"/>
      <c r="L70" s="216"/>
      <c r="M70" s="41">
        <v>0.7</v>
      </c>
      <c r="N70" s="41"/>
      <c r="O70" s="41"/>
      <c r="P70" s="41"/>
      <c r="Q70" s="41"/>
      <c r="R70" s="41"/>
      <c r="S70" s="41"/>
      <c r="T70" s="41">
        <v>2.2000000000000002</v>
      </c>
      <c r="U70" s="41"/>
      <c r="V70" s="41"/>
      <c r="W70" s="41"/>
      <c r="X70" s="41"/>
      <c r="Y70" s="41"/>
      <c r="Z70" s="41"/>
      <c r="AA70" s="41"/>
      <c r="AB70" s="41"/>
      <c r="AC70" s="41"/>
      <c r="AD70" s="41">
        <v>13.8</v>
      </c>
      <c r="AE70" s="40"/>
      <c r="AF70" s="25"/>
      <c r="AG70" s="42"/>
    </row>
    <row r="71" spans="1:33" s="26" customFormat="1" ht="15" hidden="1" customHeight="1" outlineLevel="1" x14ac:dyDescent="0.2">
      <c r="A71" s="52" t="s">
        <v>81</v>
      </c>
      <c r="B71" s="40"/>
      <c r="C71" s="41"/>
      <c r="D71" s="41">
        <v>2.6</v>
      </c>
      <c r="E71" s="41"/>
      <c r="F71" s="41"/>
      <c r="G71" s="41"/>
      <c r="H71" s="41">
        <v>31.3</v>
      </c>
      <c r="I71" s="41">
        <v>1098.9000000000001</v>
      </c>
      <c r="J71" s="41"/>
      <c r="K71" s="41"/>
      <c r="L71" s="216"/>
      <c r="M71" s="41">
        <v>0.2</v>
      </c>
      <c r="N71" s="41"/>
      <c r="O71" s="41"/>
      <c r="P71" s="41"/>
      <c r="Q71" s="41"/>
      <c r="R71" s="41"/>
      <c r="S71" s="41"/>
      <c r="T71" s="41">
        <v>1.3</v>
      </c>
      <c r="U71" s="41">
        <v>98.5</v>
      </c>
      <c r="V71" s="41"/>
      <c r="W71" s="41"/>
      <c r="X71" s="41"/>
      <c r="Y71" s="41"/>
      <c r="Z71" s="41"/>
      <c r="AA71" s="41"/>
      <c r="AB71" s="41"/>
      <c r="AC71" s="41"/>
      <c r="AD71" s="41">
        <v>102.9</v>
      </c>
      <c r="AE71" s="40"/>
      <c r="AF71" s="25"/>
      <c r="AG71" s="42"/>
    </row>
    <row r="72" spans="1:33" s="26" customFormat="1" ht="15" hidden="1" customHeight="1" outlineLevel="1" x14ac:dyDescent="0.2">
      <c r="A72" s="52" t="s">
        <v>78</v>
      </c>
      <c r="B72" s="40"/>
      <c r="C72" s="41"/>
      <c r="D72" s="41">
        <v>1</v>
      </c>
      <c r="E72" s="41"/>
      <c r="F72" s="41"/>
      <c r="G72" s="41"/>
      <c r="H72" s="41">
        <v>20</v>
      </c>
      <c r="I72" s="41">
        <v>3</v>
      </c>
      <c r="J72" s="41"/>
      <c r="K72" s="41"/>
      <c r="L72" s="216"/>
      <c r="M72" s="41">
        <v>1.2</v>
      </c>
      <c r="N72" s="41"/>
      <c r="O72" s="41"/>
      <c r="P72" s="41"/>
      <c r="Q72" s="41"/>
      <c r="R72" s="41"/>
      <c r="S72" s="41"/>
      <c r="T72" s="41">
        <v>0.7</v>
      </c>
      <c r="U72" s="41">
        <v>4.3</v>
      </c>
      <c r="V72" s="41"/>
      <c r="W72" s="41"/>
      <c r="X72" s="41"/>
      <c r="Y72" s="41"/>
      <c r="Z72" s="41"/>
      <c r="AA72" s="41"/>
      <c r="AB72" s="41"/>
      <c r="AC72" s="41"/>
      <c r="AD72" s="41">
        <v>66.7</v>
      </c>
      <c r="AE72" s="40"/>
      <c r="AF72" s="25"/>
      <c r="AG72" s="42"/>
    </row>
    <row r="73" spans="1:33" s="26" customFormat="1" ht="15" hidden="1" customHeight="1" outlineLevel="1" x14ac:dyDescent="0.2">
      <c r="A73" s="53" t="s">
        <v>71</v>
      </c>
      <c r="B73" s="43"/>
      <c r="C73" s="41"/>
      <c r="D73" s="70">
        <v>1.7</v>
      </c>
      <c r="E73" s="70"/>
      <c r="F73" s="44"/>
      <c r="G73" s="41"/>
      <c r="H73" s="70">
        <v>1.6</v>
      </c>
      <c r="I73" s="70">
        <v>8.9</v>
      </c>
      <c r="J73" s="41"/>
      <c r="K73" s="70">
        <v>4.9000000000000004</v>
      </c>
      <c r="L73" s="216"/>
      <c r="M73" s="41">
        <v>0</v>
      </c>
      <c r="N73" s="44"/>
      <c r="O73" s="44"/>
      <c r="P73" s="44"/>
      <c r="Q73" s="44"/>
      <c r="R73" s="44"/>
      <c r="S73" s="44"/>
      <c r="T73" s="70">
        <v>1.8</v>
      </c>
      <c r="U73" s="70">
        <v>1.9</v>
      </c>
      <c r="V73" s="70">
        <v>64.8</v>
      </c>
      <c r="W73" s="44"/>
      <c r="X73" s="44"/>
      <c r="Y73" s="44"/>
      <c r="Z73" s="44"/>
      <c r="AA73" s="44"/>
      <c r="AB73" s="44"/>
      <c r="AC73" s="44"/>
      <c r="AD73" s="70">
        <v>10.8</v>
      </c>
      <c r="AE73" s="40"/>
      <c r="AF73" s="25"/>
      <c r="AG73" s="42"/>
    </row>
    <row r="74" spans="1:33" s="26" customFormat="1" ht="15" hidden="1" customHeight="1" outlineLevel="1" collapsed="1" x14ac:dyDescent="0.2">
      <c r="A74" s="52" t="s">
        <v>80</v>
      </c>
      <c r="B74" s="40"/>
      <c r="C74" s="41"/>
      <c r="D74" s="41">
        <v>2</v>
      </c>
      <c r="E74" s="41"/>
      <c r="F74" s="41"/>
      <c r="G74" s="41"/>
      <c r="H74" s="41">
        <v>1.3</v>
      </c>
      <c r="I74" s="41">
        <v>0.5</v>
      </c>
      <c r="J74" s="41"/>
      <c r="K74" s="41"/>
      <c r="L74" s="216"/>
      <c r="M74" s="41">
        <v>1.5</v>
      </c>
      <c r="N74" s="41"/>
      <c r="O74" s="41"/>
      <c r="P74" s="41"/>
      <c r="Q74" s="41"/>
      <c r="R74" s="41"/>
      <c r="S74" s="41"/>
      <c r="T74" s="41">
        <v>3.4</v>
      </c>
      <c r="U74" s="41">
        <v>7.4</v>
      </c>
      <c r="V74" s="41"/>
      <c r="W74" s="41"/>
      <c r="X74" s="41"/>
      <c r="Y74" s="41"/>
      <c r="Z74" s="41"/>
      <c r="AA74" s="41"/>
      <c r="AB74" s="41">
        <v>0.1</v>
      </c>
      <c r="AC74" s="41"/>
      <c r="AD74" s="41">
        <v>18.8</v>
      </c>
      <c r="AE74" s="40"/>
      <c r="AF74" s="25"/>
      <c r="AG74" s="42"/>
    </row>
    <row r="75" spans="1:33" s="5" customFormat="1" ht="15" customHeight="1" collapsed="1" x14ac:dyDescent="0.2">
      <c r="A75" s="54" t="s">
        <v>220</v>
      </c>
      <c r="B75" s="31"/>
      <c r="C75" s="32"/>
      <c r="D75" s="32" t="s">
        <v>161</v>
      </c>
      <c r="E75" s="32"/>
      <c r="F75" s="32"/>
      <c r="G75" s="32"/>
      <c r="H75" s="32">
        <v>35</v>
      </c>
      <c r="I75" s="32" t="s">
        <v>161</v>
      </c>
      <c r="J75" s="32"/>
      <c r="K75" s="32"/>
      <c r="L75" s="214">
        <f t="shared" ref="L75:L80" si="8">IF(SUM(B75:K75)=0,"",SUM(B75:K75))</f>
        <v>35</v>
      </c>
      <c r="M75" s="32">
        <v>7.3</v>
      </c>
      <c r="N75" s="32">
        <v>7.1</v>
      </c>
      <c r="O75" s="32"/>
      <c r="P75" s="32"/>
      <c r="Q75" s="32"/>
      <c r="R75" s="32"/>
      <c r="S75" s="32"/>
      <c r="T75" s="32">
        <v>140.1</v>
      </c>
      <c r="U75" s="32">
        <v>3.2</v>
      </c>
      <c r="V75" s="32"/>
      <c r="W75" s="32"/>
      <c r="X75" s="32"/>
      <c r="Y75" s="32"/>
      <c r="Z75" s="32">
        <v>0.4</v>
      </c>
      <c r="AA75" s="32">
        <v>7.4</v>
      </c>
      <c r="AB75" s="32"/>
      <c r="AC75" s="32"/>
      <c r="AD75" s="32">
        <v>26.5</v>
      </c>
      <c r="AE75" s="31">
        <f>IF(SUM(M75:AD75)=0,"",SUM(M75:AD75))</f>
        <v>192</v>
      </c>
      <c r="AF75" s="18"/>
      <c r="AG75" s="33">
        <f>SUM(L75,AE75)</f>
        <v>227</v>
      </c>
    </row>
    <row r="76" spans="1:33" s="26" customFormat="1" ht="16.5" hidden="1" customHeight="1" outlineLevel="1" collapsed="1" x14ac:dyDescent="0.2">
      <c r="A76" s="52" t="s">
        <v>216</v>
      </c>
      <c r="B76" s="40"/>
      <c r="C76" s="41"/>
      <c r="D76" s="41" t="s">
        <v>161</v>
      </c>
      <c r="E76" s="41"/>
      <c r="F76" s="41"/>
      <c r="G76" s="41" t="s">
        <v>161</v>
      </c>
      <c r="H76" s="41">
        <v>35</v>
      </c>
      <c r="I76" s="41" t="s">
        <v>161</v>
      </c>
      <c r="J76" s="41"/>
      <c r="K76" s="41"/>
      <c r="L76" s="216">
        <f t="shared" si="8"/>
        <v>35</v>
      </c>
      <c r="M76" s="41">
        <v>7.1</v>
      </c>
      <c r="N76" s="41">
        <v>4</v>
      </c>
      <c r="O76" s="41"/>
      <c r="P76" s="41"/>
      <c r="Q76" s="41"/>
      <c r="R76" s="41"/>
      <c r="S76" s="41"/>
      <c r="T76" s="41">
        <v>114.1</v>
      </c>
      <c r="U76" s="41">
        <v>2.1</v>
      </c>
      <c r="V76" s="41"/>
      <c r="W76" s="41"/>
      <c r="X76" s="41"/>
      <c r="Y76" s="41"/>
      <c r="Z76" s="41">
        <v>0.2</v>
      </c>
      <c r="AA76" s="41">
        <v>6.7</v>
      </c>
      <c r="AB76" s="41"/>
      <c r="AC76" s="41"/>
      <c r="AD76" s="41">
        <v>21.7</v>
      </c>
      <c r="AE76" s="40">
        <f>IF(SUM(M76:AD76)=0,"",SUM(M76:AD76))</f>
        <v>155.89999999999998</v>
      </c>
      <c r="AF76" s="25"/>
      <c r="AG76" s="42">
        <f>SUM(L76,AE76)</f>
        <v>190.89999999999998</v>
      </c>
    </row>
    <row r="77" spans="1:33" s="26" customFormat="1" ht="15.75" hidden="1" customHeight="1" outlineLevel="2" x14ac:dyDescent="0.2">
      <c r="A77" s="212" t="s">
        <v>217</v>
      </c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216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40"/>
      <c r="AF77" s="219"/>
      <c r="AG77" s="228"/>
    </row>
    <row r="78" spans="1:33" s="26" customFormat="1" ht="17.25" hidden="1" customHeight="1" outlineLevel="2" x14ac:dyDescent="0.2">
      <c r="A78" s="212" t="s">
        <v>218</v>
      </c>
      <c r="B78" s="217"/>
      <c r="C78" s="218"/>
      <c r="D78" s="218"/>
      <c r="E78" s="218"/>
      <c r="F78" s="218"/>
      <c r="G78" s="218"/>
      <c r="H78" s="218"/>
      <c r="I78" s="218"/>
      <c r="J78" s="218"/>
      <c r="K78" s="218"/>
      <c r="L78" s="216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40"/>
      <c r="AF78" s="219"/>
      <c r="AG78" s="228"/>
    </row>
    <row r="79" spans="1:33" s="26" customFormat="1" ht="12" hidden="1" customHeight="1" outlineLevel="1" x14ac:dyDescent="0.2">
      <c r="A79" s="52" t="s">
        <v>219</v>
      </c>
      <c r="B79" s="217"/>
      <c r="C79" s="218"/>
      <c r="D79" s="218"/>
      <c r="E79" s="218"/>
      <c r="F79" s="218"/>
      <c r="G79" s="218"/>
      <c r="H79" s="218"/>
      <c r="I79" s="218"/>
      <c r="J79" s="218"/>
      <c r="K79" s="218"/>
      <c r="L79" s="216"/>
      <c r="M79" s="218">
        <v>0.2</v>
      </c>
      <c r="N79" s="218">
        <v>0.1</v>
      </c>
      <c r="O79" s="218"/>
      <c r="P79" s="218"/>
      <c r="Q79" s="218"/>
      <c r="R79" s="218"/>
      <c r="S79" s="218"/>
      <c r="T79" s="218">
        <v>11.5</v>
      </c>
      <c r="U79" s="218"/>
      <c r="V79" s="218"/>
      <c r="W79" s="218"/>
      <c r="X79" s="218"/>
      <c r="Y79" s="218"/>
      <c r="Z79" s="218">
        <v>0</v>
      </c>
      <c r="AA79" s="218">
        <v>0.7</v>
      </c>
      <c r="AB79" s="218"/>
      <c r="AC79" s="218"/>
      <c r="AD79" s="218">
        <v>4.3</v>
      </c>
      <c r="AE79" s="40">
        <f>IF(SUM(M79:AD79)=0,"",SUM(M79:AD79))</f>
        <v>16.8</v>
      </c>
      <c r="AF79" s="219"/>
      <c r="AG79" s="42">
        <f>SUM(L79,AE79)</f>
        <v>16.8</v>
      </c>
    </row>
    <row r="80" spans="1:33" s="26" customFormat="1" ht="20.25" hidden="1" customHeight="1" outlineLevel="1" x14ac:dyDescent="0.2">
      <c r="A80" s="52" t="s">
        <v>60</v>
      </c>
      <c r="B80" s="40"/>
      <c r="C80" s="41"/>
      <c r="D80" s="41" t="s">
        <v>161</v>
      </c>
      <c r="E80" s="41"/>
      <c r="F80" s="41"/>
      <c r="G80" s="41" t="s">
        <v>161</v>
      </c>
      <c r="H80" s="41" t="s">
        <v>161</v>
      </c>
      <c r="I80" s="41" t="s">
        <v>161</v>
      </c>
      <c r="J80" s="41"/>
      <c r="K80" s="41"/>
      <c r="L80" s="216" t="str">
        <f t="shared" si="8"/>
        <v/>
      </c>
      <c r="M80" s="41" t="s">
        <v>161</v>
      </c>
      <c r="N80" s="41">
        <v>3</v>
      </c>
      <c r="O80" s="41"/>
      <c r="P80" s="41"/>
      <c r="Q80" s="41"/>
      <c r="R80" s="41"/>
      <c r="S80" s="41"/>
      <c r="T80" s="41">
        <v>14.5</v>
      </c>
      <c r="U80" s="41">
        <v>1.1000000000000001</v>
      </c>
      <c r="V80" s="41"/>
      <c r="W80" s="41"/>
      <c r="X80" s="41"/>
      <c r="Y80" s="41"/>
      <c r="Z80" s="41">
        <v>0.2</v>
      </c>
      <c r="AA80" s="41"/>
      <c r="AB80" s="41"/>
      <c r="AC80" s="41"/>
      <c r="AD80" s="41">
        <v>0.5</v>
      </c>
      <c r="AE80" s="40">
        <f>IF(SUM(M80:AD80)=0,"",SUM(M80:AD80))</f>
        <v>19.3</v>
      </c>
      <c r="AF80" s="25"/>
      <c r="AG80" s="42">
        <f>SUM(L80,AE80)</f>
        <v>19.3</v>
      </c>
    </row>
    <row r="81" spans="1:33" s="5" customFormat="1" ht="15" customHeight="1" collapsed="1" x14ac:dyDescent="0.2">
      <c r="A81" s="55" t="s">
        <v>49</v>
      </c>
      <c r="B81" s="56"/>
      <c r="C81" s="57"/>
      <c r="D81" s="57" t="s">
        <v>161</v>
      </c>
      <c r="E81" s="57"/>
      <c r="F81" s="57"/>
      <c r="G81" s="57" t="s">
        <v>161</v>
      </c>
      <c r="H81" s="57" t="s">
        <v>161</v>
      </c>
      <c r="I81" s="57" t="s">
        <v>161</v>
      </c>
      <c r="J81" s="57"/>
      <c r="K81" s="57"/>
      <c r="L81" s="215" t="str">
        <f t="shared" ref="L81" si="9">IF(SUM(B81:K81)=0,"",SUM(B81:K81))</f>
        <v/>
      </c>
      <c r="M81" s="57" t="s">
        <v>161</v>
      </c>
      <c r="N81" s="57"/>
      <c r="O81" s="57"/>
      <c r="P81" s="57"/>
      <c r="Q81" s="57">
        <v>3.8</v>
      </c>
      <c r="R81" s="57"/>
      <c r="S81" s="57"/>
      <c r="T81" s="57" t="s">
        <v>161</v>
      </c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38">
        <f>IF(SUM(M81:AD81)=0,"",SUM(M81:AD81))</f>
        <v>3.8</v>
      </c>
      <c r="AF81" s="58"/>
      <c r="AG81" s="38">
        <f>SUM(L81,AE81)</f>
        <v>3.8</v>
      </c>
    </row>
    <row r="86" spans="1:33" x14ac:dyDescent="0.2">
      <c r="M86" s="3"/>
    </row>
  </sheetData>
  <mergeCells count="14">
    <mergeCell ref="AE4:AE5"/>
    <mergeCell ref="B3:L3"/>
    <mergeCell ref="M3:AE3"/>
    <mergeCell ref="AF3:AF5"/>
    <mergeCell ref="B4:B5"/>
    <mergeCell ref="F4:F5"/>
    <mergeCell ref="G4:G5"/>
    <mergeCell ref="H4:H5"/>
    <mergeCell ref="L4:L5"/>
    <mergeCell ref="M4:M5"/>
    <mergeCell ref="T4:T5"/>
    <mergeCell ref="U4:U5"/>
    <mergeCell ref="Z4:Z5"/>
    <mergeCell ref="AA4:AA5"/>
  </mergeCells>
  <pageMargins left="0.25" right="0.25" top="0.75" bottom="0.75" header="0.3" footer="0.3"/>
  <pageSetup paperSize="9" scale="81" fitToWidth="0" orientation="landscape" horizontalDpi="300" verticalDpi="300" r:id="rId1"/>
  <ignoredErrors>
    <ignoredError sqref="AE35:AE49 AE52 AE57:AE62 AE75" formulaRange="1"/>
    <ignoredError sqref="L47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>M.I.E.M.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MIEM-DNE</dc:creator>
  <cp:lastModifiedBy>Gabriela Horta</cp:lastModifiedBy>
  <cp:lastPrinted>2019-08-27T14:06:29Z</cp:lastPrinted>
  <dcterms:created xsi:type="dcterms:W3CDTF">2000-05-26T13:50:51Z</dcterms:created>
  <dcterms:modified xsi:type="dcterms:W3CDTF">2024-07-16T13:12:11Z</dcterms:modified>
</cp:coreProperties>
</file>