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BALANCES\bal 2022\Llenado de planillas\5 Matrices consolidadas\"/>
    </mc:Choice>
  </mc:AlternateContent>
  <bookViews>
    <workbookView xWindow="0" yWindow="0" windowWidth="20490" windowHeight="7620" tabRatio="601"/>
  </bookViews>
  <sheets>
    <sheet name="Notas" sheetId="39" r:id="rId1"/>
    <sheet name="1990" sheetId="45" r:id="rId2"/>
    <sheet name="1991" sheetId="44" r:id="rId3"/>
    <sheet name="1992" sheetId="43" r:id="rId4"/>
    <sheet name="1993" sheetId="42" r:id="rId5"/>
    <sheet name="1994" sheetId="40" r:id="rId6"/>
    <sheet name="1995" sheetId="41" r:id="rId7"/>
    <sheet name="1996" sheetId="38" r:id="rId8"/>
    <sheet name="1997" sheetId="37" r:id="rId9"/>
    <sheet name="1998" sheetId="36" r:id="rId10"/>
    <sheet name="1999" sheetId="35" r:id="rId11"/>
  </sheets>
  <calcPr calcId="162913"/>
</workbook>
</file>

<file path=xl/calcChain.xml><?xml version="1.0" encoding="utf-8"?>
<calcChain xmlns="http://schemas.openxmlformats.org/spreadsheetml/2006/main">
  <c r="L76" i="35" l="1"/>
  <c r="AE76" i="35"/>
  <c r="L77" i="35"/>
  <c r="AE77" i="35"/>
  <c r="L78" i="35"/>
  <c r="AE78" i="35"/>
  <c r="L53" i="35"/>
  <c r="L54" i="35"/>
  <c r="L55" i="35"/>
  <c r="L56" i="35"/>
  <c r="L57" i="35"/>
  <c r="L58" i="35"/>
  <c r="L59" i="35"/>
  <c r="L60" i="35"/>
  <c r="L61" i="35"/>
  <c r="L62" i="35"/>
  <c r="L63" i="35"/>
  <c r="L64" i="35"/>
  <c r="L65" i="35"/>
  <c r="L66" i="35"/>
  <c r="L67" i="35"/>
  <c r="L68" i="35"/>
  <c r="L69" i="35"/>
  <c r="L70" i="35"/>
  <c r="L71" i="35"/>
  <c r="L72" i="35"/>
  <c r="L73" i="35"/>
  <c r="L74" i="35"/>
  <c r="L75" i="35"/>
  <c r="L79" i="35"/>
  <c r="L80" i="35"/>
  <c r="L81" i="35"/>
  <c r="L52" i="35"/>
  <c r="L49" i="35"/>
  <c r="L45" i="35"/>
  <c r="L46" i="35"/>
  <c r="L47" i="35"/>
  <c r="L48" i="35"/>
  <c r="L44" i="35"/>
  <c r="L43" i="35"/>
  <c r="L17" i="35"/>
  <c r="L18" i="35"/>
  <c r="L19" i="35"/>
  <c r="L20" i="35"/>
  <c r="L21" i="35"/>
  <c r="L22" i="35"/>
  <c r="L23" i="35"/>
  <c r="L24" i="35"/>
  <c r="L25" i="35"/>
  <c r="L26" i="35"/>
  <c r="L27" i="35"/>
  <c r="L28" i="35"/>
  <c r="L29" i="35"/>
  <c r="L30" i="35"/>
  <c r="L31" i="35"/>
  <c r="L32" i="35"/>
  <c r="L33" i="35"/>
  <c r="L16" i="35"/>
  <c r="L15" i="35"/>
  <c r="L8" i="35"/>
  <c r="L9" i="35"/>
  <c r="L10" i="35"/>
  <c r="L11" i="35"/>
  <c r="L12" i="35"/>
  <c r="L13" i="35"/>
  <c r="L14" i="35"/>
  <c r="L7" i="35"/>
  <c r="L76" i="36"/>
  <c r="AE76" i="36"/>
  <c r="L77" i="36"/>
  <c r="AE77" i="36"/>
  <c r="L78" i="36"/>
  <c r="AE78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9" i="36"/>
  <c r="L80" i="36"/>
  <c r="L81" i="36"/>
  <c r="L52" i="36"/>
  <c r="L49" i="36"/>
  <c r="L45" i="36"/>
  <c r="L46" i="36"/>
  <c r="L47" i="36"/>
  <c r="L48" i="36"/>
  <c r="L44" i="36"/>
  <c r="L43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16" i="36"/>
  <c r="L15" i="36"/>
  <c r="L8" i="36"/>
  <c r="L9" i="36"/>
  <c r="L10" i="36"/>
  <c r="L11" i="36"/>
  <c r="L12" i="36"/>
  <c r="L13" i="36"/>
  <c r="L14" i="36"/>
  <c r="L7" i="36"/>
  <c r="L77" i="37"/>
  <c r="AE77" i="37"/>
  <c r="L78" i="37"/>
  <c r="AE78" i="37"/>
  <c r="L79" i="37"/>
  <c r="AE79" i="37"/>
  <c r="L53" i="37"/>
  <c r="L54" i="37"/>
  <c r="L55" i="37"/>
  <c r="L56" i="37"/>
  <c r="L57" i="37"/>
  <c r="L58" i="37"/>
  <c r="L59" i="37"/>
  <c r="L60" i="37"/>
  <c r="L61" i="37"/>
  <c r="L62" i="37"/>
  <c r="L63" i="37"/>
  <c r="L64" i="37"/>
  <c r="L65" i="37"/>
  <c r="L66" i="37"/>
  <c r="L67" i="37"/>
  <c r="L68" i="37"/>
  <c r="L69" i="37"/>
  <c r="L70" i="37"/>
  <c r="L71" i="37"/>
  <c r="L72" i="37"/>
  <c r="L73" i="37"/>
  <c r="L74" i="37"/>
  <c r="L75" i="37"/>
  <c r="L76" i="37"/>
  <c r="L80" i="37"/>
  <c r="L81" i="37"/>
  <c r="L52" i="37"/>
  <c r="L49" i="37"/>
  <c r="L45" i="37"/>
  <c r="L46" i="37"/>
  <c r="L47" i="37"/>
  <c r="L48" i="37"/>
  <c r="L44" i="37"/>
  <c r="L43" i="37"/>
  <c r="L17" i="37"/>
  <c r="L18" i="37"/>
  <c r="L19" i="37"/>
  <c r="L20" i="37"/>
  <c r="L21" i="37"/>
  <c r="L22" i="37"/>
  <c r="L23" i="37"/>
  <c r="L24" i="37"/>
  <c r="L25" i="37"/>
  <c r="L26" i="37"/>
  <c r="L27" i="37"/>
  <c r="L28" i="37"/>
  <c r="L29" i="37"/>
  <c r="L30" i="37"/>
  <c r="L31" i="37"/>
  <c r="L32" i="37"/>
  <c r="L33" i="37"/>
  <c r="L16" i="37"/>
  <c r="L15" i="37"/>
  <c r="L8" i="37"/>
  <c r="L9" i="37"/>
  <c r="L10" i="37"/>
  <c r="L11" i="37"/>
  <c r="L12" i="37"/>
  <c r="L13" i="37"/>
  <c r="L14" i="37"/>
  <c r="L7" i="37"/>
  <c r="L77" i="38"/>
  <c r="AE77" i="38"/>
  <c r="L78" i="38"/>
  <c r="AE78" i="38"/>
  <c r="L79" i="38"/>
  <c r="AE79" i="38"/>
  <c r="L53" i="38"/>
  <c r="L54" i="38"/>
  <c r="L55" i="38"/>
  <c r="L56" i="38"/>
  <c r="L57" i="38"/>
  <c r="L58" i="38"/>
  <c r="L59" i="38"/>
  <c r="L60" i="38"/>
  <c r="L61" i="38"/>
  <c r="L62" i="38"/>
  <c r="L63" i="38"/>
  <c r="L64" i="38"/>
  <c r="L65" i="38"/>
  <c r="L66" i="38"/>
  <c r="L67" i="38"/>
  <c r="L68" i="38"/>
  <c r="L69" i="38"/>
  <c r="L70" i="38"/>
  <c r="L71" i="38"/>
  <c r="L72" i="38"/>
  <c r="L73" i="38"/>
  <c r="L74" i="38"/>
  <c r="L75" i="38"/>
  <c r="L76" i="38"/>
  <c r="L80" i="38"/>
  <c r="L81" i="38"/>
  <c r="L52" i="38"/>
  <c r="L49" i="38"/>
  <c r="L45" i="38"/>
  <c r="L46" i="38"/>
  <c r="L47" i="38"/>
  <c r="L48" i="38"/>
  <c r="L44" i="38"/>
  <c r="L43" i="38"/>
  <c r="L17" i="38"/>
  <c r="L18" i="38"/>
  <c r="L19" i="38"/>
  <c r="L20" i="38"/>
  <c r="L21" i="38"/>
  <c r="L22" i="38"/>
  <c r="L23" i="38"/>
  <c r="L24" i="38"/>
  <c r="L25" i="38"/>
  <c r="L26" i="38"/>
  <c r="L27" i="38"/>
  <c r="L28" i="38"/>
  <c r="L29" i="38"/>
  <c r="L30" i="38"/>
  <c r="L31" i="38"/>
  <c r="L32" i="38"/>
  <c r="L33" i="38"/>
  <c r="L16" i="38"/>
  <c r="L15" i="38"/>
  <c r="L8" i="38"/>
  <c r="L9" i="38"/>
  <c r="L10" i="38"/>
  <c r="L11" i="38"/>
  <c r="L12" i="38"/>
  <c r="L13" i="38"/>
  <c r="L14" i="38"/>
  <c r="L7" i="38"/>
  <c r="L76" i="41"/>
  <c r="AE76" i="41"/>
  <c r="L77" i="41"/>
  <c r="AE77" i="41"/>
  <c r="L78" i="41"/>
  <c r="AE78" i="41"/>
  <c r="L53" i="41"/>
  <c r="L54" i="41"/>
  <c r="L55" i="41"/>
  <c r="L56" i="41"/>
  <c r="L57" i="41"/>
  <c r="L58" i="41"/>
  <c r="L59" i="41"/>
  <c r="L60" i="41"/>
  <c r="L61" i="41"/>
  <c r="L62" i="41"/>
  <c r="L63" i="41"/>
  <c r="L64" i="41"/>
  <c r="L65" i="41"/>
  <c r="L66" i="41"/>
  <c r="L67" i="41"/>
  <c r="L68" i="41"/>
  <c r="L69" i="41"/>
  <c r="L70" i="41"/>
  <c r="L71" i="41"/>
  <c r="L72" i="41"/>
  <c r="L73" i="41"/>
  <c r="L74" i="41"/>
  <c r="L75" i="41"/>
  <c r="L79" i="41"/>
  <c r="L80" i="41"/>
  <c r="L81" i="41"/>
  <c r="L52" i="41"/>
  <c r="L49" i="41"/>
  <c r="L45" i="41"/>
  <c r="L46" i="41"/>
  <c r="L47" i="41"/>
  <c r="L48" i="41"/>
  <c r="L44" i="41"/>
  <c r="L43" i="41"/>
  <c r="L17" i="41"/>
  <c r="L18" i="41"/>
  <c r="L19" i="41"/>
  <c r="L20" i="41"/>
  <c r="L21" i="41"/>
  <c r="L22" i="41"/>
  <c r="L23" i="41"/>
  <c r="L24" i="41"/>
  <c r="L25" i="41"/>
  <c r="L26" i="41"/>
  <c r="L27" i="41"/>
  <c r="L28" i="41"/>
  <c r="L29" i="41"/>
  <c r="L30" i="41"/>
  <c r="L31" i="41"/>
  <c r="L32" i="41"/>
  <c r="L33" i="41"/>
  <c r="L16" i="41"/>
  <c r="L15" i="41"/>
  <c r="L8" i="41"/>
  <c r="L9" i="41"/>
  <c r="L10" i="41"/>
  <c r="L11" i="41"/>
  <c r="L12" i="41"/>
  <c r="L13" i="41"/>
  <c r="L14" i="41"/>
  <c r="L7" i="41"/>
  <c r="L76" i="40"/>
  <c r="AE76" i="40"/>
  <c r="L77" i="40"/>
  <c r="AE77" i="40"/>
  <c r="L78" i="40"/>
  <c r="AE78" i="40"/>
  <c r="L53" i="40"/>
  <c r="L54" i="40"/>
  <c r="L55" i="40"/>
  <c r="L56" i="40"/>
  <c r="L57" i="40"/>
  <c r="L58" i="40"/>
  <c r="L59" i="40"/>
  <c r="L60" i="40"/>
  <c r="L61" i="40"/>
  <c r="L62" i="40"/>
  <c r="L63" i="40"/>
  <c r="L64" i="40"/>
  <c r="L65" i="40"/>
  <c r="L66" i="40"/>
  <c r="L67" i="40"/>
  <c r="L68" i="40"/>
  <c r="L69" i="40"/>
  <c r="L70" i="40"/>
  <c r="L71" i="40"/>
  <c r="L72" i="40"/>
  <c r="L73" i="40"/>
  <c r="L74" i="40"/>
  <c r="L75" i="40"/>
  <c r="L79" i="40"/>
  <c r="L80" i="40"/>
  <c r="L81" i="40"/>
  <c r="L52" i="40"/>
  <c r="L49" i="40"/>
  <c r="L45" i="40"/>
  <c r="L46" i="40"/>
  <c r="L47" i="40"/>
  <c r="L48" i="40"/>
  <c r="L44" i="40"/>
  <c r="L43" i="40"/>
  <c r="L17" i="40"/>
  <c r="L18" i="40"/>
  <c r="L19" i="40"/>
  <c r="L20" i="40"/>
  <c r="L21" i="40"/>
  <c r="L22" i="40"/>
  <c r="L23" i="40"/>
  <c r="L24" i="40"/>
  <c r="L25" i="40"/>
  <c r="L26" i="40"/>
  <c r="L27" i="40"/>
  <c r="L28" i="40"/>
  <c r="L29" i="40"/>
  <c r="L30" i="40"/>
  <c r="L31" i="40"/>
  <c r="L32" i="40"/>
  <c r="L33" i="40"/>
  <c r="L16" i="40"/>
  <c r="L15" i="40"/>
  <c r="L8" i="40"/>
  <c r="L9" i="40"/>
  <c r="L10" i="40"/>
  <c r="L11" i="40"/>
  <c r="L12" i="40"/>
  <c r="L13" i="40"/>
  <c r="L14" i="40"/>
  <c r="L7" i="40"/>
  <c r="L76" i="42"/>
  <c r="AE76" i="42"/>
  <c r="L77" i="42"/>
  <c r="AE77" i="42"/>
  <c r="L78" i="42"/>
  <c r="AE78" i="42"/>
  <c r="L53" i="42"/>
  <c r="L54" i="42"/>
  <c r="L55" i="42"/>
  <c r="L56" i="42"/>
  <c r="L57" i="42"/>
  <c r="L58" i="42"/>
  <c r="L59" i="42"/>
  <c r="L60" i="42"/>
  <c r="L61" i="42"/>
  <c r="L62" i="42"/>
  <c r="L63" i="42"/>
  <c r="L64" i="42"/>
  <c r="L65" i="42"/>
  <c r="L66" i="42"/>
  <c r="L67" i="42"/>
  <c r="L68" i="42"/>
  <c r="L69" i="42"/>
  <c r="L70" i="42"/>
  <c r="L71" i="42"/>
  <c r="L72" i="42"/>
  <c r="L73" i="42"/>
  <c r="L74" i="42"/>
  <c r="L75" i="42"/>
  <c r="L79" i="42"/>
  <c r="L80" i="42"/>
  <c r="L81" i="42"/>
  <c r="L52" i="42"/>
  <c r="L49" i="42"/>
  <c r="L45" i="42"/>
  <c r="L46" i="42"/>
  <c r="L47" i="42"/>
  <c r="L48" i="42"/>
  <c r="L44" i="42"/>
  <c r="L43" i="42"/>
  <c r="L17" i="42"/>
  <c r="L18" i="42"/>
  <c r="L19" i="42"/>
  <c r="L20" i="42"/>
  <c r="L21" i="42"/>
  <c r="L22" i="42"/>
  <c r="L23" i="42"/>
  <c r="L24" i="42"/>
  <c r="L25" i="42"/>
  <c r="L26" i="42"/>
  <c r="L27" i="42"/>
  <c r="L28" i="42"/>
  <c r="L29" i="42"/>
  <c r="L30" i="42"/>
  <c r="L31" i="42"/>
  <c r="L32" i="42"/>
  <c r="L33" i="42"/>
  <c r="L16" i="42"/>
  <c r="L15" i="42"/>
  <c r="L8" i="42"/>
  <c r="L9" i="42"/>
  <c r="L10" i="42"/>
  <c r="L11" i="42"/>
  <c r="L12" i="42"/>
  <c r="L13" i="42"/>
  <c r="L14" i="42"/>
  <c r="L7" i="42"/>
  <c r="L76" i="43"/>
  <c r="AE76" i="43"/>
  <c r="L77" i="43"/>
  <c r="AE77" i="43"/>
  <c r="L78" i="43"/>
  <c r="AE78" i="43"/>
  <c r="L53" i="43"/>
  <c r="L54" i="43"/>
  <c r="L55" i="43"/>
  <c r="L56" i="43"/>
  <c r="L57" i="43"/>
  <c r="L58" i="43"/>
  <c r="L59" i="43"/>
  <c r="L60" i="43"/>
  <c r="L61" i="43"/>
  <c r="L62" i="43"/>
  <c r="L63" i="43"/>
  <c r="L64" i="43"/>
  <c r="L65" i="43"/>
  <c r="L66" i="43"/>
  <c r="L67" i="43"/>
  <c r="L68" i="43"/>
  <c r="L69" i="43"/>
  <c r="L70" i="43"/>
  <c r="L71" i="43"/>
  <c r="L72" i="43"/>
  <c r="L73" i="43"/>
  <c r="L74" i="43"/>
  <c r="L75" i="43"/>
  <c r="L79" i="43"/>
  <c r="L80" i="43"/>
  <c r="L81" i="43"/>
  <c r="L52" i="43"/>
  <c r="L49" i="43"/>
  <c r="L45" i="43"/>
  <c r="L46" i="43"/>
  <c r="L47" i="43"/>
  <c r="L48" i="43"/>
  <c r="L44" i="43"/>
  <c r="L43" i="43"/>
  <c r="L17" i="43"/>
  <c r="L18" i="43"/>
  <c r="L19" i="43"/>
  <c r="L20" i="43"/>
  <c r="L21" i="43"/>
  <c r="L22" i="43"/>
  <c r="L23" i="43"/>
  <c r="L24" i="43"/>
  <c r="L25" i="43"/>
  <c r="L26" i="43"/>
  <c r="L27" i="43"/>
  <c r="L28" i="43"/>
  <c r="L29" i="43"/>
  <c r="L30" i="43"/>
  <c r="L31" i="43"/>
  <c r="L32" i="43"/>
  <c r="L33" i="43"/>
  <c r="L16" i="43"/>
  <c r="L15" i="43"/>
  <c r="L8" i="43"/>
  <c r="L9" i="43"/>
  <c r="L10" i="43"/>
  <c r="L11" i="43"/>
  <c r="L12" i="43"/>
  <c r="L13" i="43"/>
  <c r="L14" i="43"/>
  <c r="L7" i="43"/>
  <c r="L76" i="44"/>
  <c r="AE76" i="44"/>
  <c r="L77" i="44"/>
  <c r="AE77" i="44"/>
  <c r="L78" i="44"/>
  <c r="AE78" i="44"/>
  <c r="L53" i="44"/>
  <c r="L54" i="44"/>
  <c r="L55" i="44"/>
  <c r="L56" i="44"/>
  <c r="L57" i="44"/>
  <c r="L58" i="44"/>
  <c r="L59" i="44"/>
  <c r="L60" i="44"/>
  <c r="L61" i="44"/>
  <c r="L62" i="44"/>
  <c r="L63" i="44"/>
  <c r="L64" i="44"/>
  <c r="L65" i="44"/>
  <c r="L66" i="44"/>
  <c r="L67" i="44"/>
  <c r="L68" i="44"/>
  <c r="L69" i="44"/>
  <c r="L70" i="44"/>
  <c r="L71" i="44"/>
  <c r="L72" i="44"/>
  <c r="L73" i="44"/>
  <c r="L74" i="44"/>
  <c r="L75" i="44"/>
  <c r="L79" i="44"/>
  <c r="L80" i="44"/>
  <c r="L81" i="44"/>
  <c r="L52" i="44"/>
  <c r="L49" i="44"/>
  <c r="L45" i="44"/>
  <c r="L46" i="44"/>
  <c r="L47" i="44"/>
  <c r="L48" i="44"/>
  <c r="L44" i="44"/>
  <c r="L43" i="44"/>
  <c r="L17" i="44"/>
  <c r="L18" i="44"/>
  <c r="L19" i="44"/>
  <c r="L20" i="44"/>
  <c r="L21" i="44"/>
  <c r="L22" i="44"/>
  <c r="L23" i="44"/>
  <c r="L24" i="44"/>
  <c r="L25" i="44"/>
  <c r="L26" i="44"/>
  <c r="L27" i="44"/>
  <c r="L28" i="44"/>
  <c r="L29" i="44"/>
  <c r="L30" i="44"/>
  <c r="L31" i="44"/>
  <c r="L32" i="44"/>
  <c r="L33" i="44"/>
  <c r="L16" i="44"/>
  <c r="L15" i="44"/>
  <c r="L8" i="44"/>
  <c r="L9" i="44"/>
  <c r="L10" i="44"/>
  <c r="L11" i="44"/>
  <c r="L12" i="44"/>
  <c r="L13" i="44"/>
  <c r="L14" i="44"/>
  <c r="L7" i="44"/>
  <c r="L76" i="45"/>
  <c r="AE76" i="45"/>
  <c r="L77" i="45"/>
  <c r="AE77" i="45"/>
  <c r="L78" i="45"/>
  <c r="AE78" i="45"/>
  <c r="L53" i="45"/>
  <c r="L54" i="45"/>
  <c r="L55" i="45"/>
  <c r="L56" i="45"/>
  <c r="L57" i="45"/>
  <c r="L58" i="45"/>
  <c r="L59" i="45"/>
  <c r="L60" i="45"/>
  <c r="L61" i="45"/>
  <c r="L62" i="45"/>
  <c r="L63" i="45"/>
  <c r="L64" i="45"/>
  <c r="L65" i="45"/>
  <c r="L66" i="45"/>
  <c r="L67" i="45"/>
  <c r="L68" i="45"/>
  <c r="L69" i="45"/>
  <c r="L70" i="45"/>
  <c r="L71" i="45"/>
  <c r="L72" i="45"/>
  <c r="L73" i="45"/>
  <c r="L74" i="45"/>
  <c r="L75" i="45"/>
  <c r="L79" i="45"/>
  <c r="L80" i="45"/>
  <c r="L81" i="45"/>
  <c r="L52" i="45"/>
  <c r="L49" i="45"/>
  <c r="L45" i="45"/>
  <c r="L46" i="45"/>
  <c r="L47" i="45"/>
  <c r="L48" i="45"/>
  <c r="L44" i="45"/>
  <c r="L43" i="45"/>
  <c r="L17" i="45"/>
  <c r="L18" i="45"/>
  <c r="L19" i="45"/>
  <c r="L20" i="45"/>
  <c r="L21" i="45"/>
  <c r="L22" i="45"/>
  <c r="L23" i="45"/>
  <c r="L24" i="45"/>
  <c r="L25" i="45"/>
  <c r="L26" i="45"/>
  <c r="L27" i="45"/>
  <c r="L28" i="45"/>
  <c r="L29" i="45"/>
  <c r="L30" i="45"/>
  <c r="L31" i="45"/>
  <c r="L32" i="45"/>
  <c r="L33" i="45"/>
  <c r="L16" i="45"/>
  <c r="L15" i="45"/>
  <c r="L8" i="45"/>
  <c r="L9" i="45"/>
  <c r="L10" i="45"/>
  <c r="L11" i="45"/>
  <c r="L12" i="45"/>
  <c r="L13" i="45"/>
  <c r="L14" i="45"/>
  <c r="L7" i="45"/>
  <c r="AF19" i="35" l="1"/>
  <c r="AF19" i="36"/>
  <c r="AF19" i="38"/>
  <c r="AF19" i="41"/>
  <c r="AF19" i="40"/>
  <c r="AF19" i="42"/>
  <c r="AF19" i="43"/>
  <c r="AE27" i="35"/>
  <c r="AE26" i="35"/>
  <c r="AE25" i="35"/>
  <c r="AE24" i="35"/>
  <c r="AE23" i="35"/>
  <c r="AE27" i="36"/>
  <c r="AE26" i="36"/>
  <c r="AE25" i="36"/>
  <c r="AE24" i="36"/>
  <c r="AE23" i="36"/>
  <c r="AE27" i="37"/>
  <c r="AE26" i="37"/>
  <c r="AE25" i="37"/>
  <c r="AE24" i="37"/>
  <c r="AE23" i="37"/>
  <c r="AE27" i="38"/>
  <c r="AE26" i="38"/>
  <c r="AE25" i="38"/>
  <c r="AE24" i="38"/>
  <c r="AE23" i="38"/>
  <c r="AE27" i="41"/>
  <c r="AE26" i="41"/>
  <c r="AE25" i="41"/>
  <c r="AE24" i="41"/>
  <c r="AE23" i="41"/>
  <c r="AE27" i="40"/>
  <c r="AE26" i="40"/>
  <c r="AE25" i="40"/>
  <c r="AE24" i="40"/>
  <c r="AE23" i="40"/>
  <c r="AE27" i="42"/>
  <c r="AE26" i="42"/>
  <c r="AE25" i="42"/>
  <c r="AE24" i="42"/>
  <c r="AE23" i="42"/>
  <c r="AE27" i="43"/>
  <c r="AE26" i="43"/>
  <c r="AE25" i="43"/>
  <c r="AE24" i="43"/>
  <c r="AE23" i="43"/>
  <c r="AE27" i="44"/>
  <c r="AE26" i="44"/>
  <c r="AE25" i="44"/>
  <c r="AE24" i="44"/>
  <c r="AE23" i="44"/>
  <c r="AE21" i="35"/>
  <c r="AE20" i="35"/>
  <c r="AE19" i="35"/>
  <c r="AE18" i="35"/>
  <c r="AE17" i="35"/>
  <c r="AE21" i="36"/>
  <c r="AE20" i="36"/>
  <c r="AE19" i="36"/>
  <c r="AE18" i="36"/>
  <c r="AE17" i="36"/>
  <c r="AE21" i="37"/>
  <c r="AE20" i="37"/>
  <c r="AE19" i="37"/>
  <c r="AF19" i="37" s="1"/>
  <c r="AE18" i="37"/>
  <c r="AE17" i="37"/>
  <c r="AE21" i="38"/>
  <c r="AE20" i="38"/>
  <c r="AE19" i="38"/>
  <c r="AE18" i="38"/>
  <c r="AE17" i="38"/>
  <c r="AE21" i="41"/>
  <c r="AE20" i="41"/>
  <c r="AE19" i="41"/>
  <c r="AE18" i="41"/>
  <c r="AE17" i="41"/>
  <c r="AE21" i="40"/>
  <c r="AE20" i="40"/>
  <c r="AE19" i="40"/>
  <c r="AE18" i="40"/>
  <c r="AE17" i="40"/>
  <c r="AE21" i="42"/>
  <c r="AE20" i="42"/>
  <c r="AE19" i="42"/>
  <c r="AE18" i="42"/>
  <c r="AE17" i="42"/>
  <c r="AE21" i="43"/>
  <c r="AE20" i="43"/>
  <c r="AE19" i="43"/>
  <c r="AE18" i="43"/>
  <c r="AE17" i="43"/>
  <c r="AE21" i="44"/>
  <c r="AE20" i="44"/>
  <c r="AE19" i="44"/>
  <c r="AF19" i="44" s="1"/>
  <c r="AE18" i="44"/>
  <c r="AE17" i="44"/>
  <c r="AE23" i="45"/>
  <c r="AE24" i="45"/>
  <c r="AE25" i="45"/>
  <c r="AE26" i="45"/>
  <c r="AE27" i="45"/>
  <c r="AE17" i="45"/>
  <c r="AE18" i="45"/>
  <c r="AE19" i="45"/>
  <c r="AF19" i="45" s="1"/>
  <c r="AE20" i="45"/>
  <c r="AE21" i="45"/>
  <c r="L50" i="37"/>
  <c r="AE50" i="37"/>
  <c r="L51" i="37"/>
  <c r="AE51" i="37"/>
  <c r="AE53" i="37"/>
  <c r="AE54" i="37"/>
  <c r="AE55" i="37"/>
  <c r="AE56" i="37"/>
  <c r="AE58" i="37"/>
  <c r="AE59" i="37"/>
  <c r="AE60" i="37"/>
  <c r="AE61" i="37"/>
  <c r="AE63" i="37"/>
  <c r="AE64" i="37"/>
  <c r="AE65" i="37"/>
  <c r="AE66" i="37"/>
  <c r="AE67" i="37"/>
  <c r="AE68" i="37"/>
  <c r="AE69" i="37"/>
  <c r="AE70" i="37"/>
  <c r="AE71" i="37"/>
  <c r="AE72" i="37"/>
  <c r="AE73" i="37"/>
  <c r="AE74" i="37"/>
  <c r="AE76" i="37"/>
  <c r="AE80" i="37"/>
  <c r="AE38" i="45"/>
  <c r="AE41" i="45"/>
  <c r="AE46" i="45"/>
  <c r="AE48" i="45"/>
  <c r="AE50" i="45"/>
  <c r="AE51" i="45"/>
  <c r="AE54" i="45"/>
  <c r="AE56" i="45"/>
  <c r="AE59" i="45"/>
  <c r="AE62" i="45"/>
  <c r="AG62" i="45" s="1"/>
  <c r="AE63" i="45"/>
  <c r="AE64" i="45"/>
  <c r="AE68" i="45"/>
  <c r="AE69" i="45"/>
  <c r="AE70" i="45"/>
  <c r="AE71" i="45"/>
  <c r="AE72" i="45"/>
  <c r="AE73" i="45"/>
  <c r="AE15" i="44"/>
  <c r="AF15" i="44" s="1"/>
  <c r="AE30" i="44"/>
  <c r="AF30" i="44" s="1"/>
  <c r="AE35" i="44"/>
  <c r="AE38" i="44"/>
  <c r="AE40" i="44"/>
  <c r="AE44" i="44"/>
  <c r="AE46" i="44"/>
  <c r="AG46" i="44" s="1"/>
  <c r="AE49" i="44"/>
  <c r="AG49" i="44" s="1"/>
  <c r="AE51" i="44"/>
  <c r="AE54" i="44"/>
  <c r="AE60" i="44"/>
  <c r="AE62" i="44"/>
  <c r="AG62" i="44" s="1"/>
  <c r="AE65" i="44"/>
  <c r="AE70" i="44"/>
  <c r="AE81" i="44"/>
  <c r="AE15" i="43"/>
  <c r="AE33" i="43"/>
  <c r="AF33" i="43" s="1"/>
  <c r="AE41" i="43"/>
  <c r="AE44" i="43"/>
  <c r="AG44" i="43" s="1"/>
  <c r="AE49" i="43"/>
  <c r="AE65" i="43"/>
  <c r="AE73" i="43"/>
  <c r="AE15" i="42"/>
  <c r="AF15" i="42"/>
  <c r="AE35" i="42"/>
  <c r="AE41" i="42"/>
  <c r="AE43" i="42"/>
  <c r="AE44" i="42"/>
  <c r="AG44" i="42" s="1"/>
  <c r="AE49" i="42"/>
  <c r="AG49" i="42" s="1"/>
  <c r="AE51" i="42"/>
  <c r="AE54" i="42"/>
  <c r="AE59" i="42"/>
  <c r="AE60" i="42"/>
  <c r="AE66" i="42"/>
  <c r="AE67" i="42"/>
  <c r="AE68" i="42"/>
  <c r="AE71" i="42"/>
  <c r="AE74" i="42"/>
  <c r="AE75" i="42"/>
  <c r="AE33" i="40"/>
  <c r="AE41" i="40"/>
  <c r="AE42" i="40"/>
  <c r="AE48" i="40"/>
  <c r="AG48" i="40" s="1"/>
  <c r="AE49" i="40"/>
  <c r="AE51" i="40"/>
  <c r="AE54" i="40"/>
  <c r="AE58" i="40"/>
  <c r="AE61" i="40"/>
  <c r="AE64" i="40"/>
  <c r="AE67" i="40"/>
  <c r="AE70" i="40"/>
  <c r="AE73" i="40"/>
  <c r="AE15" i="41"/>
  <c r="AE28" i="41"/>
  <c r="AF28" i="41" s="1"/>
  <c r="AE33" i="41"/>
  <c r="AF33" i="41" s="1"/>
  <c r="AE36" i="41"/>
  <c r="AE41" i="41"/>
  <c r="AE45" i="41"/>
  <c r="AE49" i="41"/>
  <c r="AG49" i="41" s="1"/>
  <c r="AE50" i="41"/>
  <c r="AE52" i="41"/>
  <c r="AG52" i="41" s="1"/>
  <c r="AE55" i="41"/>
  <c r="AE57" i="41"/>
  <c r="AE60" i="41"/>
  <c r="AE62" i="41"/>
  <c r="AE65" i="41"/>
  <c r="AE68" i="41"/>
  <c r="AE73" i="41"/>
  <c r="AG62" i="41"/>
  <c r="AE15" i="38"/>
  <c r="AF15" i="38" s="1"/>
  <c r="AE31" i="38"/>
  <c r="AF31" i="38" s="1"/>
  <c r="AE33" i="38"/>
  <c r="AE38" i="38"/>
  <c r="AE39" i="38"/>
  <c r="AE41" i="38"/>
  <c r="AE42" i="38"/>
  <c r="AE46" i="38"/>
  <c r="AG46" i="38" s="1"/>
  <c r="AE47" i="38"/>
  <c r="AE49" i="38"/>
  <c r="AE54" i="38"/>
  <c r="AE57" i="38"/>
  <c r="AG57" i="38" s="1"/>
  <c r="AE59" i="38"/>
  <c r="AE62" i="38"/>
  <c r="AG62" i="38" s="1"/>
  <c r="AE63" i="38"/>
  <c r="AE64" i="38"/>
  <c r="AE65" i="38"/>
  <c r="AE66" i="38"/>
  <c r="AE72" i="38"/>
  <c r="AE73" i="38"/>
  <c r="AE74" i="38"/>
  <c r="AG47" i="38"/>
  <c r="AE15" i="37"/>
  <c r="AF15" i="37" s="1"/>
  <c r="AE16" i="37"/>
  <c r="AF16" i="37" s="1"/>
  <c r="AE33" i="37"/>
  <c r="AF33" i="37" s="1"/>
  <c r="AE34" i="37"/>
  <c r="AE35" i="37"/>
  <c r="AE41" i="37"/>
  <c r="AE42" i="37"/>
  <c r="AE44" i="37"/>
  <c r="AE49" i="37"/>
  <c r="AG49" i="37"/>
  <c r="AE52" i="37"/>
  <c r="AE15" i="36"/>
  <c r="AF15" i="36" s="1"/>
  <c r="AE37" i="36"/>
  <c r="AE40" i="36"/>
  <c r="AE45" i="36"/>
  <c r="AE48" i="36"/>
  <c r="AG48" i="36" s="1"/>
  <c r="AE56" i="36"/>
  <c r="AE61" i="36"/>
  <c r="AE64" i="36"/>
  <c r="AE69" i="36"/>
  <c r="AE80" i="36"/>
  <c r="AG47" i="36"/>
  <c r="AE30" i="35"/>
  <c r="AF30" i="35"/>
  <c r="AE35" i="35"/>
  <c r="AE37" i="35"/>
  <c r="AE38" i="35"/>
  <c r="AE39" i="35"/>
  <c r="AE45" i="35"/>
  <c r="AE53" i="35"/>
  <c r="AE54" i="35"/>
  <c r="AE61" i="35"/>
  <c r="AE62" i="35"/>
  <c r="AG62" i="35" s="1"/>
  <c r="AE69" i="35"/>
  <c r="AE70" i="35"/>
  <c r="AE80" i="35"/>
  <c r="AE81" i="35"/>
  <c r="AG81" i="35"/>
  <c r="AE81" i="45"/>
  <c r="AG81" i="45" s="1"/>
  <c r="AE80" i="45"/>
  <c r="AE79" i="45"/>
  <c r="AE75" i="45"/>
  <c r="AG75" i="45" s="1"/>
  <c r="AE74" i="45"/>
  <c r="AE67" i="45"/>
  <c r="AE66" i="45"/>
  <c r="AE65" i="45"/>
  <c r="AE61" i="45"/>
  <c r="AE60" i="45"/>
  <c r="AE58" i="45"/>
  <c r="AE57" i="45"/>
  <c r="AG57" i="45" s="1"/>
  <c r="AE55" i="45"/>
  <c r="AE53" i="45"/>
  <c r="AE52" i="45"/>
  <c r="AG52" i="45" s="1"/>
  <c r="L51" i="45"/>
  <c r="L50" i="45"/>
  <c r="AE49" i="45"/>
  <c r="AG49" i="45" s="1"/>
  <c r="AG48" i="45"/>
  <c r="AE47" i="45"/>
  <c r="AG47" i="45" s="1"/>
  <c r="AG46" i="45"/>
  <c r="AE45" i="45"/>
  <c r="AE44" i="45"/>
  <c r="AG44" i="45" s="1"/>
  <c r="AE43" i="45"/>
  <c r="AE42" i="45"/>
  <c r="AE40" i="45"/>
  <c r="AE39" i="45"/>
  <c r="AE37" i="45"/>
  <c r="AE36" i="45"/>
  <c r="AE35" i="45"/>
  <c r="AE34" i="45"/>
  <c r="AE33" i="45"/>
  <c r="AF33" i="45" s="1"/>
  <c r="AE31" i="45"/>
  <c r="AE30" i="45"/>
  <c r="AF30" i="45"/>
  <c r="AE29" i="45"/>
  <c r="AF29" i="45" s="1"/>
  <c r="AE28" i="45"/>
  <c r="AE22" i="45"/>
  <c r="AF22" i="45" s="1"/>
  <c r="AE16" i="45"/>
  <c r="AF16" i="45" s="1"/>
  <c r="AE15" i="45"/>
  <c r="AE80" i="44"/>
  <c r="AE79" i="44"/>
  <c r="AE75" i="44"/>
  <c r="AG75" i="44" s="1"/>
  <c r="AE74" i="44"/>
  <c r="AE73" i="44"/>
  <c r="AE72" i="44"/>
  <c r="AE71" i="44"/>
  <c r="AE69" i="44"/>
  <c r="AE68" i="44"/>
  <c r="AE67" i="44"/>
  <c r="AE66" i="44"/>
  <c r="AE64" i="44"/>
  <c r="AE63" i="44"/>
  <c r="AE61" i="44"/>
  <c r="AE59" i="44"/>
  <c r="AE58" i="44"/>
  <c r="AE57" i="44"/>
  <c r="AG57" i="44" s="1"/>
  <c r="AE56" i="44"/>
  <c r="AE55" i="44"/>
  <c r="AE53" i="44"/>
  <c r="AE52" i="44"/>
  <c r="AG52" i="44" s="1"/>
  <c r="L51" i="44"/>
  <c r="AE50" i="44"/>
  <c r="L50" i="44"/>
  <c r="AE48" i="44"/>
  <c r="AG48" i="44"/>
  <c r="AE47" i="44"/>
  <c r="AG47" i="44" s="1"/>
  <c r="AE45" i="44"/>
  <c r="AG45" i="44" s="1"/>
  <c r="AG44" i="44"/>
  <c r="AE43" i="44"/>
  <c r="AE42" i="44"/>
  <c r="AE41" i="44"/>
  <c r="AE39" i="44"/>
  <c r="AE37" i="44"/>
  <c r="AG43" i="44" s="1"/>
  <c r="AE36" i="44"/>
  <c r="AE34" i="44"/>
  <c r="AE33" i="44"/>
  <c r="AF33" i="44"/>
  <c r="AE32" i="44"/>
  <c r="AE31" i="44"/>
  <c r="AF31" i="44"/>
  <c r="AE29" i="44"/>
  <c r="AF29" i="44" s="1"/>
  <c r="AE28" i="44"/>
  <c r="AF28" i="44"/>
  <c r="AE22" i="44"/>
  <c r="AF22" i="44" s="1"/>
  <c r="AE16" i="44"/>
  <c r="AF16" i="44" s="1"/>
  <c r="AE81" i="43"/>
  <c r="AG81" i="43"/>
  <c r="AE80" i="43"/>
  <c r="AE79" i="43"/>
  <c r="AE75" i="43"/>
  <c r="AE74" i="43"/>
  <c r="AE72" i="43"/>
  <c r="AE71" i="43"/>
  <c r="AE70" i="43"/>
  <c r="AE69" i="43"/>
  <c r="AE68" i="43"/>
  <c r="AE67" i="43"/>
  <c r="AE66" i="43"/>
  <c r="AE64" i="43"/>
  <c r="AE63" i="43"/>
  <c r="AE62" i="43"/>
  <c r="AG62" i="43" s="1"/>
  <c r="AE61" i="43"/>
  <c r="AE60" i="43"/>
  <c r="AE59" i="43"/>
  <c r="AE58" i="43"/>
  <c r="AE57" i="43"/>
  <c r="AE56" i="43"/>
  <c r="AE55" i="43"/>
  <c r="AE54" i="43"/>
  <c r="AE53" i="43"/>
  <c r="AE52" i="43"/>
  <c r="AG52" i="43" s="1"/>
  <c r="AE51" i="43"/>
  <c r="L51" i="43"/>
  <c r="AE50" i="43"/>
  <c r="L50" i="43"/>
  <c r="AG49" i="43"/>
  <c r="AE48" i="43"/>
  <c r="AG48" i="43" s="1"/>
  <c r="AE47" i="43"/>
  <c r="AG47" i="43"/>
  <c r="AE46" i="43"/>
  <c r="AG46" i="43" s="1"/>
  <c r="AE45" i="43"/>
  <c r="AG45" i="43" s="1"/>
  <c r="AE43" i="43"/>
  <c r="AE42" i="43"/>
  <c r="AE40" i="43"/>
  <c r="AE39" i="43"/>
  <c r="AE38" i="43"/>
  <c r="AE37" i="43"/>
  <c r="AE36" i="43"/>
  <c r="AE35" i="43"/>
  <c r="AE34" i="43"/>
  <c r="AE32" i="43"/>
  <c r="AF32" i="43"/>
  <c r="AE31" i="43"/>
  <c r="AF31" i="43" s="1"/>
  <c r="AE30" i="43"/>
  <c r="AF30" i="43" s="1"/>
  <c r="AE29" i="43"/>
  <c r="AF29" i="43" s="1"/>
  <c r="AE28" i="43"/>
  <c r="AF28" i="43" s="1"/>
  <c r="AE22" i="43"/>
  <c r="AF22" i="43" s="1"/>
  <c r="AE16" i="43"/>
  <c r="AF16" i="43" s="1"/>
  <c r="AF15" i="43"/>
  <c r="AE81" i="42"/>
  <c r="AG81" i="42"/>
  <c r="AE80" i="42"/>
  <c r="AE79" i="42"/>
  <c r="AG75" i="42"/>
  <c r="AE73" i="42"/>
  <c r="AE72" i="42"/>
  <c r="AE70" i="42"/>
  <c r="AE69" i="42"/>
  <c r="AE65" i="42"/>
  <c r="AE64" i="42"/>
  <c r="AE63" i="42"/>
  <c r="AE62" i="42"/>
  <c r="AG62" i="42" s="1"/>
  <c r="AE61" i="42"/>
  <c r="AE58" i="42"/>
  <c r="AE57" i="42"/>
  <c r="AG57" i="42" s="1"/>
  <c r="AE56" i="42"/>
  <c r="AE55" i="42"/>
  <c r="AE53" i="42"/>
  <c r="AE52" i="42"/>
  <c r="AG52" i="42" s="1"/>
  <c r="L51" i="42"/>
  <c r="AE50" i="42"/>
  <c r="L50" i="42"/>
  <c r="AE48" i="42"/>
  <c r="AG48" i="42" s="1"/>
  <c r="AE47" i="42"/>
  <c r="AG47" i="42" s="1"/>
  <c r="AE46" i="42"/>
  <c r="AE45" i="42"/>
  <c r="AG45" i="42"/>
  <c r="AE42" i="42"/>
  <c r="AE40" i="42"/>
  <c r="AE39" i="42"/>
  <c r="AE38" i="42"/>
  <c r="AE37" i="42"/>
  <c r="AG43" i="42" s="1"/>
  <c r="AE36" i="42"/>
  <c r="AE34" i="42"/>
  <c r="AE33" i="42"/>
  <c r="AF33" i="42" s="1"/>
  <c r="AE32" i="42"/>
  <c r="AF32" i="42" s="1"/>
  <c r="AE31" i="42"/>
  <c r="AF31" i="42"/>
  <c r="AE30" i="42"/>
  <c r="AF30" i="42" s="1"/>
  <c r="AE29" i="42"/>
  <c r="AE28" i="42"/>
  <c r="AF28" i="42" s="1"/>
  <c r="AE22" i="42"/>
  <c r="AF22" i="42" s="1"/>
  <c r="AE16" i="42"/>
  <c r="AF16" i="42" s="1"/>
  <c r="AE81" i="41"/>
  <c r="AG81" i="41" s="1"/>
  <c r="AE80" i="41"/>
  <c r="AE79" i="41"/>
  <c r="AE75" i="41"/>
  <c r="AG75" i="41"/>
  <c r="AE74" i="41"/>
  <c r="AE72" i="41"/>
  <c r="AE71" i="41"/>
  <c r="AE70" i="41"/>
  <c r="AE69" i="41"/>
  <c r="AE67" i="41"/>
  <c r="AE66" i="41"/>
  <c r="AE64" i="41"/>
  <c r="AE63" i="41"/>
  <c r="AE61" i="41"/>
  <c r="AE59" i="41"/>
  <c r="AE58" i="41"/>
  <c r="AG57" i="41"/>
  <c r="AE56" i="41"/>
  <c r="AE54" i="41"/>
  <c r="AE53" i="41"/>
  <c r="AE51" i="41"/>
  <c r="L51" i="41"/>
  <c r="L50" i="41"/>
  <c r="AE48" i="41"/>
  <c r="AG48" i="41" s="1"/>
  <c r="AE47" i="41"/>
  <c r="AG47" i="41"/>
  <c r="AE46" i="41"/>
  <c r="AG46" i="41" s="1"/>
  <c r="AG45" i="41"/>
  <c r="AE44" i="41"/>
  <c r="AG44" i="41" s="1"/>
  <c r="AE43" i="41"/>
  <c r="AE42" i="41"/>
  <c r="AE40" i="41"/>
  <c r="AE39" i="41"/>
  <c r="AE38" i="41"/>
  <c r="AE37" i="41"/>
  <c r="AE35" i="41"/>
  <c r="AE34" i="41"/>
  <c r="AE32" i="41"/>
  <c r="AF32" i="41" s="1"/>
  <c r="AE31" i="41"/>
  <c r="AF31" i="41"/>
  <c r="AE30" i="41"/>
  <c r="AE29" i="41"/>
  <c r="AF29" i="41" s="1"/>
  <c r="AE22" i="41"/>
  <c r="AE16" i="41"/>
  <c r="AF16" i="41" s="1"/>
  <c r="AE81" i="40"/>
  <c r="AG81" i="40"/>
  <c r="AE80" i="40"/>
  <c r="AE79" i="40"/>
  <c r="AE75" i="40"/>
  <c r="AG75" i="40" s="1"/>
  <c r="AE74" i="40"/>
  <c r="AE72" i="40"/>
  <c r="AE71" i="40"/>
  <c r="AE69" i="40"/>
  <c r="AE68" i="40"/>
  <c r="AE66" i="40"/>
  <c r="AE65" i="40"/>
  <c r="AE63" i="40"/>
  <c r="AE62" i="40"/>
  <c r="AG62" i="40" s="1"/>
  <c r="AE60" i="40"/>
  <c r="AE59" i="40"/>
  <c r="AE57" i="40"/>
  <c r="AG57" i="40" s="1"/>
  <c r="AE56" i="40"/>
  <c r="AE55" i="40"/>
  <c r="AE53" i="40"/>
  <c r="AE52" i="40"/>
  <c r="AG52" i="40" s="1"/>
  <c r="L51" i="40"/>
  <c r="AE50" i="40"/>
  <c r="L50" i="40"/>
  <c r="AE47" i="40"/>
  <c r="AG47" i="40"/>
  <c r="AE46" i="40"/>
  <c r="AG46" i="40" s="1"/>
  <c r="AE45" i="40"/>
  <c r="AE44" i="40"/>
  <c r="AG44" i="40" s="1"/>
  <c r="AE43" i="40"/>
  <c r="AE40" i="40"/>
  <c r="AE39" i="40"/>
  <c r="AE38" i="40"/>
  <c r="AE37" i="40"/>
  <c r="AE36" i="40"/>
  <c r="AE35" i="40"/>
  <c r="AE34" i="40"/>
  <c r="AF33" i="40"/>
  <c r="AE32" i="40"/>
  <c r="AF32" i="40" s="1"/>
  <c r="AE31" i="40"/>
  <c r="AE30" i="40"/>
  <c r="AF30" i="40" s="1"/>
  <c r="AE29" i="40"/>
  <c r="AF29" i="40" s="1"/>
  <c r="AE28" i="40"/>
  <c r="AF28" i="40" s="1"/>
  <c r="AE22" i="40"/>
  <c r="AF22" i="40" s="1"/>
  <c r="AE16" i="40"/>
  <c r="AF16" i="40" s="1"/>
  <c r="AE81" i="38"/>
  <c r="AG81" i="38" s="1"/>
  <c r="AE80" i="38"/>
  <c r="AE76" i="38"/>
  <c r="AE75" i="38"/>
  <c r="AG75" i="38" s="1"/>
  <c r="AE71" i="38"/>
  <c r="AE70" i="38"/>
  <c r="AE69" i="38"/>
  <c r="AE68" i="38"/>
  <c r="AE67" i="38"/>
  <c r="AE61" i="38"/>
  <c r="AE60" i="38"/>
  <c r="AE58" i="38"/>
  <c r="AE56" i="38"/>
  <c r="AE55" i="38"/>
  <c r="AE53" i="38"/>
  <c r="AE52" i="38"/>
  <c r="AG52" i="38"/>
  <c r="AE51" i="38"/>
  <c r="L51" i="38"/>
  <c r="AE50" i="38"/>
  <c r="L50" i="38"/>
  <c r="AG49" i="38"/>
  <c r="AE48" i="38"/>
  <c r="AG48" i="38" s="1"/>
  <c r="AE45" i="38"/>
  <c r="AG45" i="38" s="1"/>
  <c r="AE44" i="38"/>
  <c r="AG44" i="38" s="1"/>
  <c r="AE43" i="38"/>
  <c r="AE40" i="38"/>
  <c r="AE37" i="38"/>
  <c r="AE36" i="38"/>
  <c r="AE35" i="38"/>
  <c r="AE34" i="38"/>
  <c r="AF33" i="38"/>
  <c r="AE32" i="38"/>
  <c r="AF32" i="38" s="1"/>
  <c r="AE22" i="38"/>
  <c r="AF22" i="38" s="1"/>
  <c r="AE29" i="38"/>
  <c r="AF29" i="38" s="1"/>
  <c r="AE28" i="38"/>
  <c r="AF28" i="38" s="1"/>
  <c r="AE30" i="38"/>
  <c r="AF30" i="38" s="1"/>
  <c r="AE16" i="38"/>
  <c r="AF16" i="38" s="1"/>
  <c r="AE81" i="37"/>
  <c r="AG81" i="37" s="1"/>
  <c r="AE75" i="37"/>
  <c r="AG75" i="37" s="1"/>
  <c r="AE62" i="37"/>
  <c r="AG62" i="37" s="1"/>
  <c r="AE57" i="37"/>
  <c r="AG57" i="37" s="1"/>
  <c r="AE48" i="37"/>
  <c r="AG48" i="37" s="1"/>
  <c r="AE47" i="37"/>
  <c r="AG47" i="37" s="1"/>
  <c r="AE46" i="37"/>
  <c r="AG46" i="37" s="1"/>
  <c r="AE45" i="37"/>
  <c r="AG45" i="37" s="1"/>
  <c r="AG44" i="37"/>
  <c r="AE43" i="37"/>
  <c r="AE40" i="37"/>
  <c r="AE39" i="37"/>
  <c r="AE38" i="37"/>
  <c r="AE37" i="37"/>
  <c r="AE36" i="37"/>
  <c r="AE32" i="37"/>
  <c r="AF32" i="37" s="1"/>
  <c r="AE31" i="37"/>
  <c r="AF31" i="37" s="1"/>
  <c r="AE22" i="37"/>
  <c r="AF22" i="37" s="1"/>
  <c r="AE29" i="37"/>
  <c r="AE28" i="37"/>
  <c r="AF28" i="37"/>
  <c r="AE30" i="37"/>
  <c r="AE81" i="36"/>
  <c r="AE79" i="36"/>
  <c r="AE75" i="36"/>
  <c r="AG75" i="36" s="1"/>
  <c r="AE74" i="36"/>
  <c r="AE73" i="36"/>
  <c r="AE72" i="36"/>
  <c r="AE71" i="36"/>
  <c r="AE70" i="36"/>
  <c r="AE68" i="36"/>
  <c r="AE67" i="36"/>
  <c r="AE66" i="36"/>
  <c r="AE65" i="36"/>
  <c r="AE63" i="36"/>
  <c r="AE62" i="36"/>
  <c r="AG62" i="36" s="1"/>
  <c r="AE60" i="36"/>
  <c r="AE59" i="36"/>
  <c r="AE58" i="36"/>
  <c r="AE57" i="36"/>
  <c r="AG57" i="36" s="1"/>
  <c r="AE55" i="36"/>
  <c r="AE54" i="36"/>
  <c r="AE53" i="36"/>
  <c r="AE52" i="36"/>
  <c r="AG52" i="36" s="1"/>
  <c r="AE51" i="36"/>
  <c r="L51" i="36"/>
  <c r="AE50" i="36"/>
  <c r="L50" i="36"/>
  <c r="AE49" i="36"/>
  <c r="AG49" i="36" s="1"/>
  <c r="AE47" i="36"/>
  <c r="AE46" i="36"/>
  <c r="AG46" i="36" s="1"/>
  <c r="AG45" i="36"/>
  <c r="AE44" i="36"/>
  <c r="AG44" i="36" s="1"/>
  <c r="AE43" i="36"/>
  <c r="AE42" i="36"/>
  <c r="AE41" i="36"/>
  <c r="AE39" i="36"/>
  <c r="AE38" i="36"/>
  <c r="AE36" i="36"/>
  <c r="AE35" i="36"/>
  <c r="AE34" i="36"/>
  <c r="AE33" i="36"/>
  <c r="AF33" i="36" s="1"/>
  <c r="AE32" i="36"/>
  <c r="AF32" i="36"/>
  <c r="AE31" i="36"/>
  <c r="AF31" i="36" s="1"/>
  <c r="AE22" i="36"/>
  <c r="AF22" i="36" s="1"/>
  <c r="AE29" i="36"/>
  <c r="AF29" i="36"/>
  <c r="AE28" i="36"/>
  <c r="AF28" i="36" s="1"/>
  <c r="AE30" i="36"/>
  <c r="AF30" i="36"/>
  <c r="AE16" i="36"/>
  <c r="AF16" i="36" s="1"/>
  <c r="AE79" i="35"/>
  <c r="AE75" i="35"/>
  <c r="AG75" i="35"/>
  <c r="AE74" i="35"/>
  <c r="AE73" i="35"/>
  <c r="AE72" i="35"/>
  <c r="AE71" i="35"/>
  <c r="AE68" i="35"/>
  <c r="AE67" i="35"/>
  <c r="AE66" i="35"/>
  <c r="AE65" i="35"/>
  <c r="AE64" i="35"/>
  <c r="AE63" i="35"/>
  <c r="AE60" i="35"/>
  <c r="AE59" i="35"/>
  <c r="AE58" i="35"/>
  <c r="AE57" i="35"/>
  <c r="AE56" i="35"/>
  <c r="AE55" i="35"/>
  <c r="AE52" i="35"/>
  <c r="AG52" i="35"/>
  <c r="AE51" i="35"/>
  <c r="L51" i="35"/>
  <c r="AE50" i="35"/>
  <c r="L50" i="35"/>
  <c r="AE49" i="35"/>
  <c r="AG49" i="35" s="1"/>
  <c r="AE48" i="35"/>
  <c r="AG48" i="35" s="1"/>
  <c r="AE47" i="35"/>
  <c r="AG47" i="35" s="1"/>
  <c r="AE46" i="35"/>
  <c r="AG46" i="35" s="1"/>
  <c r="AG45" i="35"/>
  <c r="AE44" i="35"/>
  <c r="AG44" i="35" s="1"/>
  <c r="AE43" i="35"/>
  <c r="AE42" i="35"/>
  <c r="AE41" i="35"/>
  <c r="AE40" i="35"/>
  <c r="AE36" i="35"/>
  <c r="AE34" i="35"/>
  <c r="AE33" i="35"/>
  <c r="AF33" i="35" s="1"/>
  <c r="AE32" i="35"/>
  <c r="AF32" i="35" s="1"/>
  <c r="AE31" i="35"/>
  <c r="AF31" i="35" s="1"/>
  <c r="AE22" i="35"/>
  <c r="AF22" i="35" s="1"/>
  <c r="AE29" i="35"/>
  <c r="AF29" i="35" s="1"/>
  <c r="AE28" i="35"/>
  <c r="AF28" i="35" s="1"/>
  <c r="AE16" i="35"/>
  <c r="AF16" i="35" s="1"/>
  <c r="AE15" i="35"/>
  <c r="AF15" i="35" s="1"/>
  <c r="AF29" i="37"/>
  <c r="AF31" i="45"/>
  <c r="AF15" i="45"/>
  <c r="AG45" i="45"/>
  <c r="AF32" i="44"/>
  <c r="AG81" i="44"/>
  <c r="AG75" i="43"/>
  <c r="AG57" i="43"/>
  <c r="AG46" i="42"/>
  <c r="AF31" i="40"/>
  <c r="AG45" i="40"/>
  <c r="AF30" i="41"/>
  <c r="AF22" i="41"/>
  <c r="AF30" i="37"/>
  <c r="AG81" i="36"/>
  <c r="AG57" i="35"/>
  <c r="AF29" i="42"/>
  <c r="AG52" i="37"/>
  <c r="AF28" i="45"/>
  <c r="AG49" i="40"/>
  <c r="AF15" i="41"/>
  <c r="AG43" i="43" l="1"/>
  <c r="AG43" i="38"/>
  <c r="AG43" i="41"/>
  <c r="AG43" i="35"/>
  <c r="AG43" i="36"/>
  <c r="AG43" i="37"/>
  <c r="AG43" i="40"/>
  <c r="AG43" i="45"/>
</calcChain>
</file>

<file path=xl/sharedStrings.xml><?xml version="1.0" encoding="utf-8"?>
<sst xmlns="http://schemas.openxmlformats.org/spreadsheetml/2006/main" count="1705" uniqueCount="195">
  <si>
    <t>URUGUAY</t>
  </si>
  <si>
    <t>seno</t>
  </si>
  <si>
    <t>comb.</t>
  </si>
  <si>
    <t xml:space="preserve">producción </t>
  </si>
  <si>
    <t xml:space="preserve">importación </t>
  </si>
  <si>
    <t xml:space="preserve">exportación </t>
  </si>
  <si>
    <t xml:space="preserve">pérdidas </t>
  </si>
  <si>
    <t xml:space="preserve">variación inventario </t>
  </si>
  <si>
    <t>no utilizada</t>
  </si>
  <si>
    <t>ajustes</t>
  </si>
  <si>
    <t>OFERTA</t>
  </si>
  <si>
    <t>refinerías</t>
  </si>
  <si>
    <t>carboneras</t>
  </si>
  <si>
    <t xml:space="preserve">plantas de gas </t>
  </si>
  <si>
    <t xml:space="preserve">coquerías </t>
  </si>
  <si>
    <t>ktep</t>
  </si>
  <si>
    <t>petróleo</t>
  </si>
  <si>
    <t>gas</t>
  </si>
  <si>
    <t>natural</t>
  </si>
  <si>
    <t>hidro-</t>
  </si>
  <si>
    <t>leña</t>
  </si>
  <si>
    <t>residuos</t>
  </si>
  <si>
    <t>biomasa</t>
  </si>
  <si>
    <t>carbón</t>
  </si>
  <si>
    <t>mineral</t>
  </si>
  <si>
    <t>nafta</t>
  </si>
  <si>
    <t>liviana</t>
  </si>
  <si>
    <t>aviación</t>
  </si>
  <si>
    <t>quero-</t>
  </si>
  <si>
    <t>turbo-</t>
  </si>
  <si>
    <t>oil</t>
  </si>
  <si>
    <t>no</t>
  </si>
  <si>
    <t>fuel</t>
  </si>
  <si>
    <t>manuf.</t>
  </si>
  <si>
    <t>vegetal</t>
  </si>
  <si>
    <t>electri-</t>
  </si>
  <si>
    <t>cidad</t>
  </si>
  <si>
    <t>automot.</t>
  </si>
  <si>
    <t>total</t>
  </si>
  <si>
    <t>energía primaria</t>
  </si>
  <si>
    <t>BALANCE</t>
  </si>
  <si>
    <t xml:space="preserve">OFERTA BRUTA </t>
  </si>
  <si>
    <t>CONSUMO NETO TOTAL</t>
  </si>
  <si>
    <t>consumo propio</t>
  </si>
  <si>
    <t>CONSUMO FINAL TOTAL</t>
  </si>
  <si>
    <t>consumo final no energético</t>
  </si>
  <si>
    <t>residencial</t>
  </si>
  <si>
    <t>transporte</t>
  </si>
  <si>
    <t>industrial</t>
  </si>
  <si>
    <t>no identificado</t>
  </si>
  <si>
    <t>CONSUMO FINAL ENERGÉTICO</t>
  </si>
  <si>
    <t>destilerías de biomasa</t>
  </si>
  <si>
    <t>ferroviario</t>
  </si>
  <si>
    <t>frigoríficos</t>
  </si>
  <si>
    <t>lácteos</t>
  </si>
  <si>
    <t>molinos</t>
  </si>
  <si>
    <t>otras alimenticias</t>
  </si>
  <si>
    <t>textiles</t>
  </si>
  <si>
    <t>cuero</t>
  </si>
  <si>
    <t>madera</t>
  </si>
  <si>
    <t>pesca</t>
  </si>
  <si>
    <t>comercial/servicios/sector público</t>
  </si>
  <si>
    <t>glp</t>
  </si>
  <si>
    <t>eólica</t>
  </si>
  <si>
    <t>solar</t>
  </si>
  <si>
    <t>bioetanol</t>
  </si>
  <si>
    <t>coque de</t>
  </si>
  <si>
    <t xml:space="preserve">coque de </t>
  </si>
  <si>
    <t>biocom-</t>
  </si>
  <si>
    <t>interior</t>
  </si>
  <si>
    <t>energético</t>
  </si>
  <si>
    <t>cemento</t>
  </si>
  <si>
    <t>alumbrado público</t>
  </si>
  <si>
    <t>electricidad, gas y agua</t>
  </si>
  <si>
    <t>resto</t>
  </si>
  <si>
    <t>carretero</t>
  </si>
  <si>
    <t>aéreo</t>
  </si>
  <si>
    <t>bebidas y tabaco</t>
  </si>
  <si>
    <t>química, caucho y plástico</t>
  </si>
  <si>
    <t>marítimo y fluvial</t>
  </si>
  <si>
    <t>otras manufactureras y construcción</t>
  </si>
  <si>
    <t>papel y celulosa</t>
  </si>
  <si>
    <t>centrales eléctricas autoproducción</t>
  </si>
  <si>
    <t>se oculta</t>
  </si>
  <si>
    <t>pérdidas
transfor.</t>
  </si>
  <si>
    <t>p</t>
  </si>
  <si>
    <t>cm</t>
  </si>
  <si>
    <t>gn</t>
  </si>
  <si>
    <t>h</t>
  </si>
  <si>
    <t>e</t>
  </si>
  <si>
    <t>rb</t>
  </si>
  <si>
    <t>b</t>
  </si>
  <si>
    <t>t</t>
  </si>
  <si>
    <t>so</t>
  </si>
  <si>
    <t>nl</t>
  </si>
  <si>
    <t>nav</t>
  </si>
  <si>
    <t>nau</t>
  </si>
  <si>
    <t>q</t>
  </si>
  <si>
    <t>t2</t>
  </si>
  <si>
    <t>jet</t>
  </si>
  <si>
    <t>do</t>
  </si>
  <si>
    <t>go</t>
  </si>
  <si>
    <t>fo</t>
  </si>
  <si>
    <t>cp</t>
  </si>
  <si>
    <t>ne</t>
  </si>
  <si>
    <t>gf</t>
  </si>
  <si>
    <t>gm</t>
  </si>
  <si>
    <t>be</t>
  </si>
  <si>
    <t>bo</t>
  </si>
  <si>
    <t>cc</t>
  </si>
  <si>
    <t>cv</t>
  </si>
  <si>
    <t>ee</t>
  </si>
  <si>
    <t>ptr</t>
  </si>
  <si>
    <t>t3</t>
  </si>
  <si>
    <t>le</t>
  </si>
  <si>
    <t>BALANCE ENERGÉTICO NACIONAL</t>
  </si>
  <si>
    <t>OBSERVACIONES GENERALES:</t>
  </si>
  <si>
    <t>1 ktep = 1.000 tep</t>
  </si>
  <si>
    <t>1 tep   = 10.000.000 kcal</t>
  </si>
  <si>
    <t>-</t>
  </si>
  <si>
    <t>links a matrices:</t>
  </si>
  <si>
    <t>OBSERVACIONES PARTICULARES:</t>
  </si>
  <si>
    <t>bustibles</t>
  </si>
  <si>
    <t>energía</t>
  </si>
  <si>
    <t>centrales eléctricas servicio público</t>
  </si>
  <si>
    <t>CENTROS DE TRANSFORMACIÓN</t>
  </si>
  <si>
    <t>gasolina</t>
  </si>
  <si>
    <t>1)</t>
  </si>
  <si>
    <t>2)</t>
  </si>
  <si>
    <t>3)</t>
  </si>
  <si>
    <t>4)</t>
  </si>
  <si>
    <t>5)</t>
  </si>
  <si>
    <t>carbón mineral:</t>
  </si>
  <si>
    <t>hidroenergía:</t>
  </si>
  <si>
    <t>A continuación, se detallan ciertas aclaraciones para algunas denominaciones de fuentes primarias que se incluyen en la matriz:</t>
  </si>
  <si>
    <t>A continuación, se detallan ciertas aclaraciones para algunas denominaciones de fuentes secundarias que se incluyen en la matriz:</t>
  </si>
  <si>
    <t>incluye coque de petróleo calcinado, sin calcinar y coque de refinería. Hasta BEN2012 se denominaba "otros energéticos".</t>
  </si>
  <si>
    <t>corresponde a coque de hulla.</t>
  </si>
  <si>
    <t>glp:</t>
  </si>
  <si>
    <t>gasolina automotora:</t>
  </si>
  <si>
    <t>coque de petróleo:</t>
  </si>
  <si>
    <t>no energético:</t>
  </si>
  <si>
    <t>coque de carbón:</t>
  </si>
  <si>
    <t>incluye antracita, turba, alquitranes de hulla y brea.</t>
  </si>
  <si>
    <t>se considera equivalente teórico.</t>
  </si>
  <si>
    <t xml:space="preserve">Se adopta un formato de matriz común para todos los años. En algunos casos, existen fuentes energéticas y centros de transformación que se </t>
  </si>
  <si>
    <t>presentan "ocultos" por no corresponder para el año particular que se esté informando.</t>
  </si>
  <si>
    <t>ENERGÉTICO 1999</t>
  </si>
  <si>
    <t>ENERGÉTICO 1998</t>
  </si>
  <si>
    <t>ENERGÉTICO 1997</t>
  </si>
  <si>
    <t>ENERGÉTICO 1996</t>
  </si>
  <si>
    <t>ENERGÉTICO 1995</t>
  </si>
  <si>
    <t>ENERGÉTICO 1994</t>
  </si>
  <si>
    <t>ENERGÉTICO 1993</t>
  </si>
  <si>
    <t>ENERGÉTICO 1992</t>
  </si>
  <si>
    <t>ENERGÉTICO 1991</t>
  </si>
  <si>
    <t>ENERGÉTICO 1990</t>
  </si>
  <si>
    <t>AÑOS 1993 - 1994</t>
  </si>
  <si>
    <t>Durante estos años se llevó a cabo la remodelación de la refinería.</t>
  </si>
  <si>
    <t xml:space="preserve">   -0.0</t>
  </si>
  <si>
    <t xml:space="preserve"> -0.0</t>
  </si>
  <si>
    <t xml:space="preserve">        -0,0</t>
  </si>
  <si>
    <t xml:space="preserve"> -0,0</t>
  </si>
  <si>
    <t>no incluye bioetanol que se informa de manera separada. Las exportaciones corresponden a isomeratos, reformados y nafta petroquimica.</t>
  </si>
  <si>
    <t/>
  </si>
  <si>
    <t>gasoil:</t>
  </si>
  <si>
    <t>no incluye biodiésel que se informa de manera separada.</t>
  </si>
  <si>
    <t>diésel</t>
  </si>
  <si>
    <t>gasoil</t>
  </si>
  <si>
    <t>fueloil</t>
  </si>
  <si>
    <t>biodiésel</t>
  </si>
  <si>
    <t>plantas de biodiésel</t>
  </si>
  <si>
    <t>búnker internacional</t>
  </si>
  <si>
    <t>Montevideo</t>
  </si>
  <si>
    <t>centrales térmicas (fósil)</t>
  </si>
  <si>
    <t>centrales térmicas (biomasa)</t>
  </si>
  <si>
    <t>generadores hidráulicos</t>
  </si>
  <si>
    <t>generadores eólicos</t>
  </si>
  <si>
    <t>generadores solares</t>
  </si>
  <si>
    <t>adm. pública y defensa</t>
  </si>
  <si>
    <t>Los flujos energéticos se expresan en ktep (miles de toneladas equivalentes de petróleo), referidos al poder calorífico inferior (PCI).</t>
  </si>
  <si>
    <t>gas natural:</t>
  </si>
  <si>
    <t>los datos están considerados en condiciones estándar (1 atm y 15°C).</t>
  </si>
  <si>
    <t>incluye solventes, lubricantes, asfaltos y azufre líquido.</t>
  </si>
  <si>
    <t>industriales</t>
  </si>
  <si>
    <t>actividades primarias</t>
  </si>
  <si>
    <t>agro</t>
  </si>
  <si>
    <t>avícolas</t>
  </si>
  <si>
    <t>resto agro</t>
  </si>
  <si>
    <t>minería</t>
  </si>
  <si>
    <t>ri</t>
  </si>
  <si>
    <t>incluye supergás y propano.</t>
  </si>
  <si>
    <t>residuos de biomasa:</t>
  </si>
  <si>
    <t>incluye cáscara de arroz y de girasol, bagazo de caña, licor negro, gases olorosos, metanol, casullo de cebada y residuos de la industria maderera.</t>
  </si>
  <si>
    <t>energía secundaria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</si>
</sst>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_)"/>
    <numFmt numFmtId="165" formatCode="0_)"/>
    <numFmt numFmtId="166" formatCode="0.00_)"/>
    <numFmt numFmtId="167" formatCode="0.0"/>
    <numFmt numFmtId="168" formatCode="#,##0.0"/>
    <numFmt numFmtId="169" formatCode="0.000"/>
  </numFmts>
  <fonts count="26" x14ac:knownFonts="1">
    <font>
      <sz val="10"/>
      <name val="Arial"/>
    </font>
    <font>
      <sz val="10"/>
      <name val="Arial"/>
      <family val="2"/>
    </font>
    <font>
      <sz val="12"/>
      <name val="Courier"/>
      <family val="3"/>
    </font>
    <font>
      <u/>
      <sz val="10"/>
      <color indexed="12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9"/>
      <color indexed="62"/>
      <name val="Verdana"/>
      <family val="2"/>
    </font>
    <font>
      <sz val="9"/>
      <color indexed="45"/>
      <name val="Verdana"/>
      <family val="2"/>
    </font>
    <font>
      <sz val="12"/>
      <name val="Courier"/>
      <family val="3"/>
    </font>
    <font>
      <i/>
      <sz val="9"/>
      <color indexed="45"/>
      <name val="Verdana"/>
      <family val="2"/>
    </font>
    <font>
      <i/>
      <sz val="9"/>
      <name val="Verdana"/>
      <family val="2"/>
    </font>
    <font>
      <sz val="8"/>
      <color indexed="62"/>
      <name val="Verdana"/>
      <family val="2"/>
    </font>
    <font>
      <sz val="7"/>
      <color rgb="FFFF0000"/>
      <name val="Verdana"/>
      <family val="2"/>
    </font>
    <font>
      <b/>
      <sz val="12"/>
      <color rgb="FF333399"/>
      <name val="Verdana"/>
      <family val="2"/>
    </font>
    <font>
      <sz val="7"/>
      <color rgb="FF333399"/>
      <name val="Verdana"/>
      <family val="2"/>
    </font>
    <font>
      <sz val="10"/>
      <color rgb="FF333399"/>
      <name val="Verdana"/>
      <family val="2"/>
    </font>
    <font>
      <sz val="8"/>
      <color rgb="FFFF0000"/>
      <name val="Verdana"/>
      <family val="2"/>
    </font>
    <font>
      <sz val="9"/>
      <color rgb="FF333399"/>
      <name val="Verdana"/>
      <family val="2"/>
    </font>
    <font>
      <i/>
      <sz val="9"/>
      <color rgb="FF333399"/>
      <name val="Verdana"/>
      <family val="2"/>
    </font>
    <font>
      <b/>
      <sz val="10"/>
      <color rgb="FF333399"/>
      <name val="Verdana"/>
      <family val="2"/>
    </font>
    <font>
      <u/>
      <sz val="9"/>
      <color rgb="FF333399"/>
      <name val="Verdana"/>
      <family val="2"/>
    </font>
    <font>
      <b/>
      <sz val="9"/>
      <color rgb="FF333399"/>
      <name val="Verdana"/>
      <family val="2"/>
    </font>
    <font>
      <i/>
      <sz val="9"/>
      <color indexed="45"/>
      <name val="Verdana"/>
      <family val="2"/>
    </font>
    <font>
      <sz val="9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1D4E1"/>
        <bgColor indexed="64"/>
      </patternFill>
    </fill>
    <fill>
      <patternFill patternType="lightGray">
        <bgColor rgb="FFFDF5CE"/>
      </patternFill>
    </fill>
    <fill>
      <patternFill patternType="solid">
        <fgColor rgb="FFFDF5C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164" fontId="2" fillId="0" borderId="0"/>
    <xf numFmtId="0" fontId="1" fillId="0" borderId="0"/>
    <xf numFmtId="164" fontId="10" fillId="0" borderId="0"/>
    <xf numFmtId="164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4" fontId="7" fillId="0" borderId="0" xfId="7" applyFont="1" applyFill="1" applyAlignment="1">
      <alignment vertical="center"/>
    </xf>
    <xf numFmtId="164" fontId="5" fillId="0" borderId="0" xfId="7" applyFont="1" applyAlignment="1">
      <alignment vertical="center"/>
    </xf>
    <xf numFmtId="164" fontId="6" fillId="0" borderId="0" xfId="7" applyFont="1" applyAlignment="1">
      <alignment vertical="center"/>
    </xf>
    <xf numFmtId="164" fontId="6" fillId="0" borderId="0" xfId="0" applyNumberFormat="1" applyFont="1" applyBorder="1" applyAlignment="1">
      <alignment vertical="center"/>
    </xf>
    <xf numFmtId="166" fontId="6" fillId="0" borderId="0" xfId="7" applyNumberFormat="1" applyFont="1" applyAlignment="1">
      <alignment vertical="center"/>
    </xf>
    <xf numFmtId="9" fontId="6" fillId="0" borderId="0" xfId="8" applyFont="1" applyAlignment="1">
      <alignment vertical="center"/>
    </xf>
    <xf numFmtId="164" fontId="7" fillId="0" borderId="0" xfId="7" applyFont="1" applyAlignment="1">
      <alignment vertical="center"/>
    </xf>
    <xf numFmtId="164" fontId="14" fillId="0" borderId="0" xfId="7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6" fillId="0" borderId="0" xfId="7" applyFont="1" applyFill="1" applyAlignment="1">
      <alignment vertical="center"/>
    </xf>
    <xf numFmtId="164" fontId="16" fillId="0" borderId="0" xfId="7" applyFont="1" applyAlignment="1">
      <alignment vertical="center"/>
    </xf>
    <xf numFmtId="165" fontId="17" fillId="2" borderId="1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164" fontId="8" fillId="2" borderId="1" xfId="7" applyFont="1" applyFill="1" applyBorder="1" applyAlignment="1">
      <alignment vertical="center"/>
    </xf>
    <xf numFmtId="168" fontId="9" fillId="3" borderId="3" xfId="0" applyNumberFormat="1" applyFont="1" applyFill="1" applyBorder="1" applyAlignment="1">
      <alignment horizontal="right" vertical="center"/>
    </xf>
    <xf numFmtId="168" fontId="9" fillId="3" borderId="4" xfId="0" applyNumberFormat="1" applyFont="1" applyFill="1" applyBorder="1" applyAlignment="1">
      <alignment horizontal="right" vertical="center"/>
    </xf>
    <xf numFmtId="168" fontId="9" fillId="3" borderId="0" xfId="0" applyNumberFormat="1" applyFont="1" applyFill="1" applyBorder="1" applyAlignment="1">
      <alignment horizontal="right" vertical="center"/>
    </xf>
    <xf numFmtId="168" fontId="9" fillId="3" borderId="5" xfId="0" applyNumberFormat="1" applyFont="1" applyFill="1" applyBorder="1" applyAlignment="1">
      <alignment horizontal="right" vertical="center"/>
    </xf>
    <xf numFmtId="168" fontId="9" fillId="3" borderId="6" xfId="0" applyNumberFormat="1" applyFont="1" applyFill="1" applyBorder="1" applyAlignment="1">
      <alignment horizontal="right" vertical="center"/>
    </xf>
    <xf numFmtId="168" fontId="9" fillId="3" borderId="14" xfId="0" applyNumberFormat="1" applyFont="1" applyFill="1" applyBorder="1" applyAlignment="1">
      <alignment horizontal="right" vertical="center"/>
    </xf>
    <xf numFmtId="168" fontId="9" fillId="3" borderId="15" xfId="0" applyNumberFormat="1" applyFont="1" applyFill="1" applyBorder="1" applyAlignment="1">
      <alignment horizontal="right" vertical="center"/>
    </xf>
    <xf numFmtId="168" fontId="9" fillId="3" borderId="7" xfId="0" applyNumberFormat="1" applyFont="1" applyFill="1" applyBorder="1" applyAlignment="1">
      <alignment horizontal="right" vertical="center"/>
    </xf>
    <xf numFmtId="168" fontId="11" fillId="3" borderId="4" xfId="0" applyNumberFormat="1" applyFont="1" applyFill="1" applyBorder="1" applyAlignment="1">
      <alignment horizontal="right" vertical="center"/>
    </xf>
    <xf numFmtId="164" fontId="12" fillId="0" borderId="0" xfId="7" applyFont="1" applyAlignment="1">
      <alignment vertical="center"/>
    </xf>
    <xf numFmtId="1" fontId="13" fillId="2" borderId="8" xfId="0" applyNumberFormat="1" applyFont="1" applyFill="1" applyBorder="1" applyAlignment="1" applyProtection="1">
      <alignment horizontal="center" vertical="center"/>
    </xf>
    <xf numFmtId="167" fontId="13" fillId="2" borderId="8" xfId="0" applyNumberFormat="1" applyFont="1" applyFill="1" applyBorder="1" applyAlignment="1" applyProtection="1">
      <alignment horizontal="center" vertical="center"/>
    </xf>
    <xf numFmtId="167" fontId="13" fillId="2" borderId="9" xfId="0" applyNumberFormat="1" applyFont="1" applyFill="1" applyBorder="1" applyAlignment="1" applyProtection="1">
      <alignment horizontal="center" vertical="center"/>
    </xf>
    <xf numFmtId="165" fontId="18" fillId="2" borderId="10" xfId="0" applyNumberFormat="1" applyFont="1" applyFill="1" applyBorder="1" applyAlignment="1">
      <alignment horizontal="left" vertical="center" wrapText="1"/>
    </xf>
    <xf numFmtId="168" fontId="9" fillId="0" borderId="4" xfId="0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168" fontId="9" fillId="0" borderId="2" xfId="0" applyNumberFormat="1" applyFont="1" applyFill="1" applyBorder="1" applyAlignment="1">
      <alignment horizontal="right" vertical="center"/>
    </xf>
    <xf numFmtId="168" fontId="9" fillId="0" borderId="6" xfId="0" applyNumberFormat="1" applyFont="1" applyFill="1" applyBorder="1" applyAlignment="1">
      <alignment horizontal="right" vertical="center"/>
    </xf>
    <xf numFmtId="168" fontId="9" fillId="0" borderId="3" xfId="0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168" fontId="9" fillId="0" borderId="15" xfId="0" applyNumberFormat="1" applyFont="1" applyFill="1" applyBorder="1" applyAlignment="1">
      <alignment horizontal="right" vertical="center"/>
    </xf>
    <xf numFmtId="168" fontId="9" fillId="0" borderId="9" xfId="0" applyNumberFormat="1" applyFont="1" applyFill="1" applyBorder="1" applyAlignment="1">
      <alignment horizontal="right" vertical="center"/>
    </xf>
    <xf numFmtId="168" fontId="9" fillId="0" borderId="16" xfId="0" applyNumberFormat="1" applyFont="1" applyFill="1" applyBorder="1" applyAlignment="1">
      <alignment horizontal="right" vertical="center"/>
    </xf>
    <xf numFmtId="168" fontId="11" fillId="0" borderId="4" xfId="0" applyNumberFormat="1" applyFont="1" applyFill="1" applyBorder="1" applyAlignment="1">
      <alignment horizontal="right" vertical="center"/>
    </xf>
    <xf numFmtId="168" fontId="11" fillId="0" borderId="0" xfId="0" applyNumberFormat="1" applyFont="1" applyFill="1" applyBorder="1" applyAlignment="1">
      <alignment horizontal="right" vertical="center"/>
    </xf>
    <xf numFmtId="168" fontId="11" fillId="0" borderId="2" xfId="0" applyNumberFormat="1" applyFont="1" applyFill="1" applyBorder="1" applyAlignment="1">
      <alignment horizontal="right" vertical="center"/>
    </xf>
    <xf numFmtId="169" fontId="11" fillId="0" borderId="4" xfId="0" applyNumberFormat="1" applyFont="1" applyFill="1" applyBorder="1" applyAlignment="1">
      <alignment horizontal="right" vertical="center"/>
    </xf>
    <xf numFmtId="169" fontId="11" fillId="0" borderId="0" xfId="0" applyNumberFormat="1" applyFont="1" applyFill="1" applyBorder="1" applyAlignment="1">
      <alignment horizontal="right" vertical="center"/>
    </xf>
    <xf numFmtId="167" fontId="8" fillId="2" borderId="3" xfId="0" applyNumberFormat="1" applyFont="1" applyFill="1" applyBorder="1" applyAlignment="1" applyProtection="1">
      <alignment horizontal="center" vertical="center"/>
    </xf>
    <xf numFmtId="165" fontId="19" fillId="2" borderId="2" xfId="0" applyNumberFormat="1" applyFont="1" applyFill="1" applyBorder="1" applyAlignment="1">
      <alignment horizontal="center" vertical="center" wrapText="1"/>
    </xf>
    <xf numFmtId="167" fontId="8" fillId="2" borderId="0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 applyProtection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vertical="center"/>
    </xf>
    <xf numFmtId="164" fontId="19" fillId="0" borderId="2" xfId="0" applyNumberFormat="1" applyFont="1" applyFill="1" applyBorder="1" applyAlignment="1">
      <alignment vertical="center"/>
    </xf>
    <xf numFmtId="164" fontId="20" fillId="0" borderId="2" xfId="0" applyNumberFormat="1" applyFont="1" applyFill="1" applyBorder="1" applyAlignment="1">
      <alignment horizontal="left" vertical="center" indent="1"/>
    </xf>
    <xf numFmtId="165" fontId="20" fillId="0" borderId="2" xfId="0" applyNumberFormat="1" applyFont="1" applyFill="1" applyBorder="1" applyAlignment="1">
      <alignment horizontal="left" vertical="center" indent="1"/>
    </xf>
    <xf numFmtId="164" fontId="19" fillId="0" borderId="2" xfId="0" applyNumberFormat="1" applyFont="1" applyFill="1" applyBorder="1" applyAlignment="1">
      <alignment horizontal="left" vertical="center"/>
    </xf>
    <xf numFmtId="164" fontId="19" fillId="0" borderId="9" xfId="0" applyNumberFormat="1" applyFont="1" applyFill="1" applyBorder="1" applyAlignment="1">
      <alignment vertical="center"/>
    </xf>
    <xf numFmtId="168" fontId="9" fillId="0" borderId="11" xfId="0" applyNumberFormat="1" applyFont="1" applyFill="1" applyBorder="1" applyAlignment="1">
      <alignment horizontal="right" vertical="center"/>
    </xf>
    <xf numFmtId="168" fontId="9" fillId="0" borderId="8" xfId="0" applyNumberFormat="1" applyFont="1" applyFill="1" applyBorder="1" applyAlignment="1">
      <alignment horizontal="right" vertical="center"/>
    </xf>
    <xf numFmtId="168" fontId="9" fillId="3" borderId="11" xfId="0" applyNumberFormat="1" applyFont="1" applyFill="1" applyBorder="1" applyAlignment="1">
      <alignment horizontal="right" vertical="center"/>
    </xf>
    <xf numFmtId="167" fontId="8" fillId="2" borderId="3" xfId="0" applyNumberFormat="1" applyFont="1" applyFill="1" applyBorder="1" applyAlignment="1" applyProtection="1">
      <alignment horizontal="center" vertical="center"/>
    </xf>
    <xf numFmtId="0" fontId="19" fillId="4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22" fillId="4" borderId="0" xfId="0" applyFont="1" applyFill="1" applyAlignment="1">
      <alignment vertical="center"/>
    </xf>
    <xf numFmtId="0" fontId="19" fillId="4" borderId="0" xfId="0" quotePrefix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/>
    </xf>
    <xf numFmtId="0" fontId="19" fillId="4" borderId="0" xfId="0" quotePrefix="1" applyFont="1" applyFill="1" applyAlignment="1">
      <alignment horizontal="left" vertical="center" indent="2"/>
    </xf>
    <xf numFmtId="167" fontId="8" fillId="2" borderId="3" xfId="0" applyNumberFormat="1" applyFont="1" applyFill="1" applyBorder="1" applyAlignment="1" applyProtection="1">
      <alignment horizontal="center" vertical="center"/>
    </xf>
    <xf numFmtId="167" fontId="8" fillId="2" borderId="0" xfId="0" applyNumberFormat="1" applyFont="1" applyFill="1" applyBorder="1" applyAlignment="1" applyProtection="1">
      <alignment horizontal="center" vertical="center"/>
    </xf>
    <xf numFmtId="167" fontId="8" fillId="2" borderId="2" xfId="0" applyNumberFormat="1" applyFont="1" applyFill="1" applyBorder="1" applyAlignment="1" applyProtection="1">
      <alignment horizontal="center" vertical="center"/>
    </xf>
    <xf numFmtId="167" fontId="19" fillId="2" borderId="3" xfId="2" applyNumberFormat="1" applyFont="1" applyFill="1" applyBorder="1" applyAlignment="1" applyProtection="1">
      <alignment horizontal="center" vertical="center"/>
    </xf>
    <xf numFmtId="167" fontId="8" fillId="2" borderId="3" xfId="2" applyNumberFormat="1" applyFont="1" applyFill="1" applyBorder="1" applyAlignment="1" applyProtection="1">
      <alignment horizontal="center" vertical="center"/>
    </xf>
    <xf numFmtId="167" fontId="8" fillId="2" borderId="3" xfId="2" applyNumberFormat="1" applyFont="1" applyFill="1" applyBorder="1" applyAlignment="1" applyProtection="1">
      <alignment horizontal="center" vertical="center" wrapText="1"/>
    </xf>
    <xf numFmtId="167" fontId="19" fillId="2" borderId="8" xfId="2" applyNumberFormat="1" applyFont="1" applyFill="1" applyBorder="1" applyAlignment="1" applyProtection="1">
      <alignment horizontal="center" vertical="center"/>
    </xf>
    <xf numFmtId="167" fontId="8" fillId="2" borderId="8" xfId="2" applyNumberFormat="1" applyFont="1" applyFill="1" applyBorder="1" applyAlignment="1" applyProtection="1">
      <alignment horizontal="center" vertical="center"/>
    </xf>
    <xf numFmtId="167" fontId="8" fillId="2" borderId="8" xfId="2" applyNumberFormat="1" applyFont="1" applyFill="1" applyBorder="1" applyAlignment="1" applyProtection="1">
      <alignment horizontal="center" vertical="center" wrapText="1"/>
    </xf>
    <xf numFmtId="167" fontId="19" fillId="2" borderId="8" xfId="2" applyNumberFormat="1" applyFont="1" applyFill="1" applyBorder="1" applyAlignment="1">
      <alignment horizontal="center" vertical="center"/>
    </xf>
    <xf numFmtId="164" fontId="20" fillId="0" borderId="2" xfId="2" applyNumberFormat="1" applyFont="1" applyFill="1" applyBorder="1" applyAlignment="1">
      <alignment horizontal="left" vertical="center" indent="1"/>
    </xf>
    <xf numFmtId="168" fontId="20" fillId="0" borderId="0" xfId="2" applyNumberFormat="1" applyFont="1" applyFill="1" applyBorder="1" applyAlignment="1">
      <alignment horizontal="right" vertical="center"/>
    </xf>
    <xf numFmtId="168" fontId="20" fillId="0" borderId="0" xfId="2" applyNumberFormat="1" applyFont="1" applyFill="1" applyAlignment="1">
      <alignment horizontal="right" vertical="center"/>
    </xf>
    <xf numFmtId="168" fontId="20" fillId="0" borderId="5" xfId="2" applyNumberFormat="1" applyFont="1" applyFill="1" applyBorder="1" applyAlignment="1">
      <alignment horizontal="right" vertical="center"/>
    </xf>
    <xf numFmtId="168" fontId="20" fillId="0" borderId="4" xfId="2" applyNumberFormat="1" applyFont="1" applyFill="1" applyBorder="1" applyAlignment="1">
      <alignment horizontal="right" vertical="center"/>
    </xf>
    <xf numFmtId="168" fontId="11" fillId="0" borderId="0" xfId="2" applyNumberFormat="1" applyFont="1" applyFill="1" applyBorder="1" applyAlignment="1">
      <alignment horizontal="right" vertical="center"/>
    </xf>
    <xf numFmtId="168" fontId="20" fillId="0" borderId="4" xfId="0" applyNumberFormat="1" applyFont="1" applyFill="1" applyBorder="1" applyAlignment="1">
      <alignment horizontal="right" vertical="center"/>
    </xf>
    <xf numFmtId="168" fontId="19" fillId="3" borderId="15" xfId="0" applyNumberFormat="1" applyFont="1" applyFill="1" applyBorder="1" applyAlignment="1">
      <alignment horizontal="right" vertical="center"/>
    </xf>
    <xf numFmtId="164" fontId="12" fillId="0" borderId="0" xfId="7" applyFont="1" applyFill="1" applyAlignment="1">
      <alignment vertical="center"/>
    </xf>
    <xf numFmtId="167" fontId="8" fillId="2" borderId="3" xfId="0" applyNumberFormat="1" applyFont="1" applyFill="1" applyBorder="1" applyAlignment="1" applyProtection="1">
      <alignment horizontal="center" vertical="center"/>
    </xf>
    <xf numFmtId="167" fontId="8" fillId="2" borderId="0" xfId="0" applyNumberFormat="1" applyFont="1" applyFill="1" applyBorder="1" applyAlignment="1" applyProtection="1">
      <alignment horizontal="center" vertical="center"/>
    </xf>
    <xf numFmtId="168" fontId="24" fillId="0" borderId="4" xfId="0" applyNumberFormat="1" applyFont="1" applyFill="1" applyBorder="1" applyAlignment="1">
      <alignment horizontal="right" vertical="center"/>
    </xf>
    <xf numFmtId="168" fontId="24" fillId="0" borderId="0" xfId="0" applyNumberFormat="1" applyFont="1" applyFill="1" applyBorder="1" applyAlignment="1">
      <alignment horizontal="right" vertical="center"/>
    </xf>
    <xf numFmtId="168" fontId="24" fillId="0" borderId="2" xfId="0" applyNumberFormat="1" applyFont="1" applyFill="1" applyBorder="1" applyAlignment="1">
      <alignment horizontal="right" vertical="center"/>
    </xf>
    <xf numFmtId="168" fontId="24" fillId="3" borderId="4" xfId="0" applyNumberFormat="1" applyFont="1" applyFill="1" applyBorder="1" applyAlignment="1">
      <alignment horizontal="right" vertical="center"/>
    </xf>
    <xf numFmtId="168" fontId="24" fillId="0" borderId="15" xfId="0" applyNumberFormat="1" applyFont="1" applyFill="1" applyBorder="1" applyAlignment="1">
      <alignment horizontal="right" vertical="center"/>
    </xf>
    <xf numFmtId="164" fontId="20" fillId="0" borderId="2" xfId="0" applyNumberFormat="1" applyFont="1" applyFill="1" applyBorder="1" applyAlignment="1">
      <alignment horizontal="left" vertical="center" indent="2"/>
    </xf>
    <xf numFmtId="0" fontId="25" fillId="4" borderId="0" xfId="0" applyFont="1" applyFill="1" applyAlignment="1">
      <alignment vertical="center"/>
    </xf>
    <xf numFmtId="0" fontId="3" fillId="2" borderId="0" xfId="1" applyFill="1" applyAlignment="1" applyProtection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167" fontId="8" fillId="2" borderId="12" xfId="0" applyNumberFormat="1" applyFont="1" applyFill="1" applyBorder="1" applyAlignment="1" applyProtection="1">
      <alignment horizontal="center" vertical="center"/>
    </xf>
    <xf numFmtId="167" fontId="8" fillId="2" borderId="13" xfId="0" applyNumberFormat="1" applyFont="1" applyFill="1" applyBorder="1" applyAlignment="1" applyProtection="1">
      <alignment horizontal="center" vertical="center"/>
    </xf>
    <xf numFmtId="167" fontId="8" fillId="2" borderId="10" xfId="0" applyNumberFormat="1" applyFont="1" applyFill="1" applyBorder="1" applyAlignment="1" applyProtection="1">
      <alignment horizontal="center" vertical="center"/>
    </xf>
    <xf numFmtId="164" fontId="8" fillId="2" borderId="13" xfId="7" applyFont="1" applyFill="1" applyBorder="1" applyAlignment="1" applyProtection="1">
      <alignment horizontal="center" vertical="center"/>
    </xf>
    <xf numFmtId="164" fontId="8" fillId="2" borderId="10" xfId="7" applyFont="1" applyFill="1" applyBorder="1" applyAlignment="1" applyProtection="1">
      <alignment horizontal="center" vertical="center"/>
    </xf>
    <xf numFmtId="167" fontId="8" fillId="2" borderId="1" xfId="0" applyNumberFormat="1" applyFont="1" applyFill="1" applyBorder="1" applyAlignment="1" applyProtection="1">
      <alignment horizontal="center" vertical="center" wrapText="1"/>
    </xf>
    <xf numFmtId="167" fontId="8" fillId="2" borderId="2" xfId="0" applyNumberFormat="1" applyFont="1" applyFill="1" applyBorder="1" applyAlignment="1" applyProtection="1">
      <alignment horizontal="center" vertical="center" wrapText="1"/>
    </xf>
    <xf numFmtId="167" fontId="8" fillId="2" borderId="6" xfId="0" applyNumberFormat="1" applyFont="1" applyFill="1" applyBorder="1" applyAlignment="1" applyProtection="1">
      <alignment horizontal="center" vertical="center"/>
    </xf>
    <xf numFmtId="167" fontId="8" fillId="2" borderId="4" xfId="0" applyNumberFormat="1" applyFont="1" applyFill="1" applyBorder="1" applyAlignment="1" applyProtection="1">
      <alignment horizontal="center" vertical="center"/>
    </xf>
    <xf numFmtId="167" fontId="8" fillId="2" borderId="3" xfId="0" applyNumberFormat="1" applyFont="1" applyFill="1" applyBorder="1" applyAlignment="1" applyProtection="1">
      <alignment horizontal="center" vertical="center"/>
    </xf>
    <xf numFmtId="167" fontId="8" fillId="2" borderId="0" xfId="0" applyNumberFormat="1" applyFont="1" applyFill="1" applyBorder="1" applyAlignment="1" applyProtection="1">
      <alignment horizontal="center" vertical="center"/>
    </xf>
    <xf numFmtId="167" fontId="8" fillId="2" borderId="1" xfId="0" applyNumberFormat="1" applyFont="1" applyFill="1" applyBorder="1" applyAlignment="1" applyProtection="1">
      <alignment horizontal="center" vertical="center"/>
    </xf>
    <xf numFmtId="167" fontId="8" fillId="2" borderId="2" xfId="0" applyNumberFormat="1" applyFont="1" applyFill="1" applyBorder="1" applyAlignment="1" applyProtection="1">
      <alignment horizontal="center" vertical="center"/>
    </xf>
    <xf numFmtId="164" fontId="19" fillId="2" borderId="3" xfId="7" applyFont="1" applyFill="1" applyBorder="1" applyAlignment="1" applyProtection="1">
      <alignment horizontal="center" vertical="center"/>
    </xf>
    <xf numFmtId="164" fontId="19" fillId="2" borderId="8" xfId="7" applyFont="1" applyFill="1" applyBorder="1" applyAlignment="1" applyProtection="1">
      <alignment horizontal="center" vertical="center"/>
    </xf>
    <xf numFmtId="167" fontId="8" fillId="2" borderId="3" xfId="2" applyNumberFormat="1" applyFont="1" applyFill="1" applyBorder="1" applyAlignment="1" applyProtection="1">
      <alignment horizontal="center" vertical="center"/>
    </xf>
    <xf numFmtId="167" fontId="8" fillId="2" borderId="8" xfId="2" applyNumberFormat="1" applyFont="1" applyFill="1" applyBorder="1" applyAlignment="1" applyProtection="1">
      <alignment horizontal="center" vertical="center"/>
    </xf>
  </cellXfs>
  <cellStyles count="10">
    <cellStyle name="Hipervínculo" xfId="1" builtinId="8"/>
    <cellStyle name="Normal" xfId="0" builtinId="0"/>
    <cellStyle name="Normal 11" xfId="2"/>
    <cellStyle name="Normal 2" xfId="3"/>
    <cellStyle name="Normal 3" xfId="4"/>
    <cellStyle name="Normal 4" xfId="5"/>
    <cellStyle name="Normal 5" xfId="6"/>
    <cellStyle name="Normal_bal97" xfId="7"/>
    <cellStyle name="Porcentaje" xfId="8" builtinId="5"/>
    <cellStyle name="Porcentaje 2" xfId="9"/>
  </cellStyles>
  <dxfs count="362"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1E1A3"/>
        </patternFill>
      </fill>
    </dxf>
    <dxf>
      <fill>
        <patternFill>
          <bgColor rgb="FFFDF5CE"/>
        </patternFill>
      </fill>
    </dxf>
  </dxfs>
  <tableStyles count="1" defaultTableStyle="Estilo de tabla 1" defaultPivotStyle="PivotStyleLight16">
    <tableStyle name="Estilo de tabla 1" pivot="0" count="2">
      <tableStyleElement type="wholeTable" dxfId="361"/>
      <tableStyleElement type="secondRowStripe" dxfId="36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1E1A3"/>
      <rgbColor rgb="00FDF5CE"/>
      <rgbColor rgb="0099CCFF"/>
      <rgbColor rgb="00333399"/>
      <rgbColor rgb="00CC99FF"/>
      <rgbColor rgb="00D1D4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7" name="Tabla1103637386365666768" displayName="Tabla1103637386365666768" ref="A6:AG81" totalsRowShown="0" headerRowDxfId="359" headerRowBorderDxfId="358" tableBorderDxfId="357">
  <tableColumns count="33">
    <tableColumn id="1" name="se oculta" dataDxfId="356"/>
    <tableColumn id="2" name="p" dataDxfId="355"/>
    <tableColumn id="3" name="cm" dataDxfId="354"/>
    <tableColumn id="4" name="gn" dataDxfId="353"/>
    <tableColumn id="5" name="h" dataDxfId="352"/>
    <tableColumn id="6" name="e" dataDxfId="351"/>
    <tableColumn id="7" name="so" dataDxfId="350"/>
    <tableColumn id="8" name="le" dataDxfId="349"/>
    <tableColumn id="9" name="rb" dataDxfId="348"/>
    <tableColumn id="10" name="b" dataDxfId="347"/>
    <tableColumn id="11" name="ri" dataDxfId="346"/>
    <tableColumn id="12" name="t" dataDxfId="345">
      <calculatedColumnFormula>IF(SUM(B7,C7,D7,E7,F7,G7,H7,K7)=0,"",SUM(B7,C7,D7,E7,F7,G7,H7,K7))</calculatedColumnFormula>
    </tableColumn>
    <tableColumn id="15" name="glp" dataDxfId="344"/>
    <tableColumn id="16" name="nau" dataDxfId="343"/>
    <tableColumn id="17" name="nl" dataDxfId="342"/>
    <tableColumn id="18" name="nav" dataDxfId="341"/>
    <tableColumn id="19" name="q" dataDxfId="340"/>
    <tableColumn id="20" name="jet" dataDxfId="339"/>
    <tableColumn id="21" name="do" dataDxfId="338"/>
    <tableColumn id="22" name="go" dataDxfId="337"/>
    <tableColumn id="23" name="fo" dataDxfId="336"/>
    <tableColumn id="24" name="cp" dataDxfId="335"/>
    <tableColumn id="25" name="ne" dataDxfId="334"/>
    <tableColumn id="26" name="gf" dataDxfId="333"/>
    <tableColumn id="27" name="gm" dataDxfId="332"/>
    <tableColumn id="28" name="be" dataDxfId="331"/>
    <tableColumn id="29" name="bo" dataDxfId="330"/>
    <tableColumn id="30" name="cc" dataDxfId="329"/>
    <tableColumn id="31" name="cv" dataDxfId="328"/>
    <tableColumn id="32" name="ee" dataDxfId="327"/>
    <tableColumn id="33" name="t2" dataDxfId="326">
      <calculatedColumnFormula>IF(SUM(M7:AD7)=0,"",SUM(M7:AD7))</calculatedColumnFormula>
    </tableColumn>
    <tableColumn id="34" name="ptr" dataDxfId="325"/>
    <tableColumn id="35" name="t3" dataDxfId="324"/>
  </tableColumns>
  <tableStyleInfo name="Estilo de tabla 1" showFirstColumn="0" showLastColumn="0" showRowStripes="1" showColumnStripes="0"/>
</table>
</file>

<file path=xl/tables/table10.xml><?xml version="1.0" encoding="utf-8"?>
<table xmlns="http://schemas.openxmlformats.org/spreadsheetml/2006/main" id="34" name="Tabla110" displayName="Tabla110" ref="A6:AG81" totalsRowShown="0" headerRowDxfId="35" headerRowBorderDxfId="34" tableBorderDxfId="33">
  <tableColumns count="33">
    <tableColumn id="1" name="se oculta" dataDxfId="32"/>
    <tableColumn id="2" name="p" dataDxfId="31"/>
    <tableColumn id="3" name="cm" dataDxfId="30"/>
    <tableColumn id="4" name="gn" dataDxfId="29"/>
    <tableColumn id="5" name="h" dataDxfId="28"/>
    <tableColumn id="6" name="e" dataDxfId="27"/>
    <tableColumn id="7" name="so" dataDxfId="26"/>
    <tableColumn id="8" name="le" dataDxfId="25"/>
    <tableColumn id="9" name="rb" dataDxfId="24"/>
    <tableColumn id="10" name="b" dataDxfId="23"/>
    <tableColumn id="11" name="ri" dataDxfId="22"/>
    <tableColumn id="12" name="t" dataDxfId="21">
      <calculatedColumnFormula>IF(SUM(B7,C7,D7,E7,F7,G7,H7,K7)=0,"",SUM(B7,C7,D7,E7,F7,G7,H7,K7))</calculatedColumnFormula>
    </tableColumn>
    <tableColumn id="15" name="glp" dataDxfId="20"/>
    <tableColumn id="16" name="nau" dataDxfId="19"/>
    <tableColumn id="17" name="nl" dataDxfId="18"/>
    <tableColumn id="18" name="nav" dataDxfId="17"/>
    <tableColumn id="19" name="q" dataDxfId="16"/>
    <tableColumn id="20" name="jet" dataDxfId="15"/>
    <tableColumn id="21" name="do" dataDxfId="14"/>
    <tableColumn id="22" name="go" dataDxfId="13"/>
    <tableColumn id="23" name="fo" dataDxfId="12"/>
    <tableColumn id="24" name="cp" dataDxfId="11"/>
    <tableColumn id="25" name="ne" dataDxfId="10"/>
    <tableColumn id="26" name="gf" dataDxfId="9"/>
    <tableColumn id="27" name="gm" dataDxfId="8"/>
    <tableColumn id="28" name="be" dataDxfId="7"/>
    <tableColumn id="29" name="bo" dataDxfId="6"/>
    <tableColumn id="30" name="cc" dataDxfId="5"/>
    <tableColumn id="31" name="cv" dataDxfId="4"/>
    <tableColumn id="32" name="ee" dataDxfId="3"/>
    <tableColumn id="33" name="t2" dataDxfId="2">
      <calculatedColumnFormula>IF(SUM(M7:AD7)=0,"",SUM(M7:AD7))</calculatedColumnFormula>
    </tableColumn>
    <tableColumn id="34" name="ptr" dataDxfId="1"/>
    <tableColumn id="35" name="t3" dataDxfId="0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66" name="Tabla11036373863656667" displayName="Tabla11036373863656667" ref="A6:AG81" totalsRowShown="0" headerRowDxfId="323" headerRowBorderDxfId="322" tableBorderDxfId="321">
  <tableColumns count="33">
    <tableColumn id="1" name="se oculta" dataDxfId="320"/>
    <tableColumn id="2" name="p" dataDxfId="319"/>
    <tableColumn id="3" name="cm" dataDxfId="318"/>
    <tableColumn id="4" name="gn" dataDxfId="317"/>
    <tableColumn id="5" name="h" dataDxfId="316"/>
    <tableColumn id="6" name="e" dataDxfId="315"/>
    <tableColumn id="7" name="so" dataDxfId="314"/>
    <tableColumn id="8" name="le" dataDxfId="313"/>
    <tableColumn id="9" name="rb" dataDxfId="312"/>
    <tableColumn id="10" name="b" dataDxfId="311"/>
    <tableColumn id="11" name="ri" dataDxfId="310"/>
    <tableColumn id="12" name="t" dataDxfId="309">
      <calculatedColumnFormula>IF(SUM(B7,C7,D7,E7,F7,G7,H7,K7)=0,"",SUM(B7,C7,D7,E7,F7,G7,H7,K7))</calculatedColumnFormula>
    </tableColumn>
    <tableColumn id="15" name="glp" dataDxfId="308"/>
    <tableColumn id="16" name="nau" dataDxfId="307"/>
    <tableColumn id="17" name="nl" dataDxfId="306"/>
    <tableColumn id="18" name="nav" dataDxfId="305"/>
    <tableColumn id="19" name="q" dataDxfId="304"/>
    <tableColumn id="20" name="jet" dataDxfId="303"/>
    <tableColumn id="21" name="do" dataDxfId="302"/>
    <tableColumn id="22" name="go" dataDxfId="301"/>
    <tableColumn id="23" name="fo" dataDxfId="300"/>
    <tableColumn id="24" name="cp" dataDxfId="299"/>
    <tableColumn id="25" name="ne" dataDxfId="298"/>
    <tableColumn id="26" name="gf" dataDxfId="297"/>
    <tableColumn id="27" name="gm" dataDxfId="296"/>
    <tableColumn id="28" name="be" dataDxfId="295"/>
    <tableColumn id="29" name="bo" dataDxfId="294"/>
    <tableColumn id="30" name="cc" dataDxfId="293"/>
    <tableColumn id="31" name="cv" dataDxfId="292"/>
    <tableColumn id="32" name="ee" dataDxfId="291"/>
    <tableColumn id="33" name="t2" dataDxfId="290">
      <calculatedColumnFormula>IF(SUM(M7:AD7)=0,"",SUM(M7:AD7))</calculatedColumnFormula>
    </tableColumn>
    <tableColumn id="34" name="ptr" dataDxfId="289"/>
    <tableColumn id="35" name="t3" dataDxfId="28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5" name="Tabla110363738636566" displayName="Tabla110363738636566" ref="A6:AG81" totalsRowShown="0" headerRowDxfId="287" headerRowBorderDxfId="286" tableBorderDxfId="285">
  <tableColumns count="33">
    <tableColumn id="1" name="se oculta" dataDxfId="284"/>
    <tableColumn id="2" name="p" dataDxfId="283"/>
    <tableColumn id="3" name="cm" dataDxfId="282"/>
    <tableColumn id="4" name="gn" dataDxfId="281"/>
    <tableColumn id="5" name="h" dataDxfId="280"/>
    <tableColumn id="6" name="e" dataDxfId="279"/>
    <tableColumn id="7" name="so" dataDxfId="278"/>
    <tableColumn id="8" name="le" dataDxfId="277"/>
    <tableColumn id="9" name="rb" dataDxfId="276"/>
    <tableColumn id="10" name="b" dataDxfId="275"/>
    <tableColumn id="11" name="ri" dataDxfId="274"/>
    <tableColumn id="12" name="t" dataDxfId="273">
      <calculatedColumnFormula>IF(SUM(B7,C7,D7,E7,F7,G7,H7,K7)=0,"",SUM(B7,C7,D7,E7,F7,G7,H7,K7))</calculatedColumnFormula>
    </tableColumn>
    <tableColumn id="15" name="glp" dataDxfId="272"/>
    <tableColumn id="16" name="nau" dataDxfId="271"/>
    <tableColumn id="17" name="nl" dataDxfId="270"/>
    <tableColumn id="18" name="nav" dataDxfId="269"/>
    <tableColumn id="19" name="q" dataDxfId="268"/>
    <tableColumn id="20" name="jet" dataDxfId="267"/>
    <tableColumn id="21" name="do" dataDxfId="266"/>
    <tableColumn id="22" name="go" dataDxfId="265"/>
    <tableColumn id="23" name="fo" dataDxfId="264"/>
    <tableColumn id="24" name="cp" dataDxfId="263"/>
    <tableColumn id="25" name="ne" dataDxfId="262"/>
    <tableColumn id="26" name="gf" dataDxfId="261"/>
    <tableColumn id="27" name="gm" dataDxfId="260"/>
    <tableColumn id="28" name="be" dataDxfId="259"/>
    <tableColumn id="29" name="bo" dataDxfId="258"/>
    <tableColumn id="30" name="cc" dataDxfId="257"/>
    <tableColumn id="31" name="cv" dataDxfId="256"/>
    <tableColumn id="32" name="ee" dataDxfId="255"/>
    <tableColumn id="33" name="t2" dataDxfId="254">
      <calculatedColumnFormula>IF(SUM(M7:AD7)=0,"",SUM(M7:AD7))</calculatedColumnFormula>
    </tableColumn>
    <tableColumn id="34" name="ptr" dataDxfId="253"/>
    <tableColumn id="35" name="t3" dataDxfId="252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64" name="Tabla1103637386365" displayName="Tabla1103637386365" ref="A6:AG81" totalsRowShown="0" headerRowDxfId="251" headerRowBorderDxfId="250" tableBorderDxfId="249">
  <tableColumns count="33">
    <tableColumn id="1" name="se oculta" dataDxfId="248"/>
    <tableColumn id="2" name="p" dataDxfId="247"/>
    <tableColumn id="3" name="cm" dataDxfId="246"/>
    <tableColumn id="4" name="gn" dataDxfId="245"/>
    <tableColumn id="5" name="h" dataDxfId="244"/>
    <tableColumn id="6" name="e" dataDxfId="243"/>
    <tableColumn id="7" name="so" dataDxfId="242"/>
    <tableColumn id="8" name="le" dataDxfId="241"/>
    <tableColumn id="9" name="rb" dataDxfId="240"/>
    <tableColumn id="10" name="b" dataDxfId="239"/>
    <tableColumn id="11" name="ri" dataDxfId="238"/>
    <tableColumn id="12" name="t" dataDxfId="237">
      <calculatedColumnFormula>IF(SUM(B7,C7,D7,E7,F7,G7,H7,K7)=0,"",SUM(B7,C7,D7,E7,F7,G7,H7,K7))</calculatedColumnFormula>
    </tableColumn>
    <tableColumn id="15" name="glp" dataDxfId="236"/>
    <tableColumn id="16" name="nau" dataDxfId="235"/>
    <tableColumn id="17" name="nl" dataDxfId="234"/>
    <tableColumn id="18" name="nav" dataDxfId="233"/>
    <tableColumn id="19" name="q" dataDxfId="232"/>
    <tableColumn id="20" name="jet" dataDxfId="231"/>
    <tableColumn id="21" name="do" dataDxfId="230"/>
    <tableColumn id="22" name="go" dataDxfId="229"/>
    <tableColumn id="23" name="fo" dataDxfId="228"/>
    <tableColumn id="24" name="cp" dataDxfId="227"/>
    <tableColumn id="25" name="ne" dataDxfId="226"/>
    <tableColumn id="26" name="gf" dataDxfId="225"/>
    <tableColumn id="27" name="gm" dataDxfId="224"/>
    <tableColumn id="28" name="be" dataDxfId="223"/>
    <tableColumn id="29" name="bo" dataDxfId="222"/>
    <tableColumn id="30" name="cc" dataDxfId="221"/>
    <tableColumn id="31" name="cv" dataDxfId="220"/>
    <tableColumn id="32" name="ee" dataDxfId="219"/>
    <tableColumn id="33" name="t2" dataDxfId="218">
      <calculatedColumnFormula>IF(SUM(M7:AD7)=0,"",SUM(M7:AD7))</calculatedColumnFormula>
    </tableColumn>
    <tableColumn id="34" name="ptr" dataDxfId="217"/>
    <tableColumn id="35" name="t3" dataDxfId="216"/>
  </tableColumns>
  <tableStyleInfo name="Estilo de tabla 1" showFirstColumn="0" showLastColumn="0" showRowStripes="1" showColumnStripes="0"/>
</table>
</file>

<file path=xl/tables/table5.xml><?xml version="1.0" encoding="utf-8"?>
<table xmlns="http://schemas.openxmlformats.org/spreadsheetml/2006/main" id="62" name="Tabla11036373863" displayName="Tabla11036373863" ref="A6:AG81" totalsRowShown="0" headerRowDxfId="215" headerRowBorderDxfId="214" tableBorderDxfId="213">
  <tableColumns count="33">
    <tableColumn id="1" name="se oculta" dataDxfId="212"/>
    <tableColumn id="2" name="p" dataDxfId="211"/>
    <tableColumn id="3" name="cm" dataDxfId="210"/>
    <tableColumn id="4" name="gn" dataDxfId="209"/>
    <tableColumn id="5" name="h" dataDxfId="208"/>
    <tableColumn id="6" name="e" dataDxfId="207"/>
    <tableColumn id="7" name="so" dataDxfId="206"/>
    <tableColumn id="8" name="le" dataDxfId="205"/>
    <tableColumn id="9" name="rb" dataDxfId="204"/>
    <tableColumn id="10" name="b" dataDxfId="203"/>
    <tableColumn id="11" name="ri" dataDxfId="202"/>
    <tableColumn id="12" name="t" dataDxfId="201">
      <calculatedColumnFormula>IF(SUM(B7,C7,D7,E7,F7,G7,H7,K7)=0,"",SUM(B7,C7,D7,E7,F7,G7,H7,K7))</calculatedColumnFormula>
    </tableColumn>
    <tableColumn id="15" name="glp" dataDxfId="200"/>
    <tableColumn id="16" name="nau" dataDxfId="199"/>
    <tableColumn id="17" name="nl" dataDxfId="198"/>
    <tableColumn id="18" name="nav" dataDxfId="197"/>
    <tableColumn id="19" name="q" dataDxfId="196"/>
    <tableColumn id="20" name="jet" dataDxfId="195"/>
    <tableColumn id="21" name="do" dataDxfId="194"/>
    <tableColumn id="22" name="go" dataDxfId="193"/>
    <tableColumn id="23" name="fo" dataDxfId="192"/>
    <tableColumn id="24" name="cp" dataDxfId="191"/>
    <tableColumn id="25" name="ne" dataDxfId="190"/>
    <tableColumn id="26" name="gf" dataDxfId="189"/>
    <tableColumn id="27" name="gm" dataDxfId="188"/>
    <tableColumn id="28" name="be" dataDxfId="187"/>
    <tableColumn id="29" name="bo" dataDxfId="186"/>
    <tableColumn id="30" name="cc" dataDxfId="185"/>
    <tableColumn id="31" name="cv" dataDxfId="184"/>
    <tableColumn id="32" name="ee" dataDxfId="183"/>
    <tableColumn id="33" name="t2" dataDxfId="182">
      <calculatedColumnFormula>IF(SUM(M7:AD7)=0,"",SUM(M7:AD7))</calculatedColumnFormula>
    </tableColumn>
    <tableColumn id="34" name="ptr" dataDxfId="181"/>
    <tableColumn id="35" name="t3" dataDxfId="180"/>
  </tableColumns>
  <tableStyleInfo name="Estilo de tabla 1" showFirstColumn="0" showLastColumn="0" showRowStripes="1" showColumnStripes="0"/>
</table>
</file>

<file path=xl/tables/table6.xml><?xml version="1.0" encoding="utf-8"?>
<table xmlns="http://schemas.openxmlformats.org/spreadsheetml/2006/main" id="63" name="Tabla1103637386364" displayName="Tabla1103637386364" ref="A6:AG81" totalsRowShown="0" headerRowDxfId="179" headerRowBorderDxfId="178" tableBorderDxfId="177">
  <tableColumns count="33">
    <tableColumn id="1" name="se oculta" dataDxfId="176"/>
    <tableColumn id="2" name="p" dataDxfId="175"/>
    <tableColumn id="3" name="cm" dataDxfId="174"/>
    <tableColumn id="4" name="gn" dataDxfId="173"/>
    <tableColumn id="5" name="h" dataDxfId="172"/>
    <tableColumn id="6" name="e" dataDxfId="171"/>
    <tableColumn id="7" name="so" dataDxfId="170"/>
    <tableColumn id="8" name="le" dataDxfId="169"/>
    <tableColumn id="9" name="rb" dataDxfId="168"/>
    <tableColumn id="10" name="b" dataDxfId="167"/>
    <tableColumn id="11" name="ri" dataDxfId="166"/>
    <tableColumn id="12" name="t" dataDxfId="165">
      <calculatedColumnFormula>IF(SUM(B7,C7,D7,E7,F7,G7,H7,K7)=0,"",SUM(B7,C7,D7,E7,F7,G7,H7,K7))</calculatedColumnFormula>
    </tableColumn>
    <tableColumn id="15" name="glp" dataDxfId="164"/>
    <tableColumn id="16" name="nau" dataDxfId="163"/>
    <tableColumn id="17" name="nl" dataDxfId="162"/>
    <tableColumn id="18" name="nav" dataDxfId="161"/>
    <tableColumn id="19" name="q" dataDxfId="160"/>
    <tableColumn id="20" name="jet" dataDxfId="159"/>
    <tableColumn id="21" name="do" dataDxfId="158"/>
    <tableColumn id="22" name="go" dataDxfId="157"/>
    <tableColumn id="23" name="fo" dataDxfId="156"/>
    <tableColumn id="24" name="cp" dataDxfId="155"/>
    <tableColumn id="25" name="ne" dataDxfId="154"/>
    <tableColumn id="26" name="gf" dataDxfId="153"/>
    <tableColumn id="27" name="gm" dataDxfId="152"/>
    <tableColumn id="28" name="be" dataDxfId="151"/>
    <tableColumn id="29" name="bo" dataDxfId="150"/>
    <tableColumn id="30" name="cc" dataDxfId="149"/>
    <tableColumn id="31" name="cv" dataDxfId="148"/>
    <tableColumn id="32" name="ee" dataDxfId="147"/>
    <tableColumn id="33" name="t2" dataDxfId="146">
      <calculatedColumnFormula>IF(SUM(M7:AD7)=0,"",SUM(M7:AD7))</calculatedColumnFormula>
    </tableColumn>
    <tableColumn id="34" name="ptr" dataDxfId="145"/>
    <tableColumn id="35" name="t3" dataDxfId="144"/>
  </tableColumns>
  <tableStyleInfo name="Estilo de tabla 1" showFirstColumn="0" showLastColumn="0" showRowStripes="1" showColumnStripes="0"/>
</table>
</file>

<file path=xl/tables/table7.xml><?xml version="1.0" encoding="utf-8"?>
<table xmlns="http://schemas.openxmlformats.org/spreadsheetml/2006/main" id="37" name="Tabla110363738" displayName="Tabla110363738" ref="A6:AG81" totalsRowShown="0" headerRowDxfId="143" headerRowBorderDxfId="142" tableBorderDxfId="141">
  <tableColumns count="33">
    <tableColumn id="1" name="se oculta" dataDxfId="140"/>
    <tableColumn id="2" name="p" dataDxfId="139"/>
    <tableColumn id="3" name="cm" dataDxfId="138"/>
    <tableColumn id="4" name="gn" dataDxfId="137"/>
    <tableColumn id="5" name="h" dataDxfId="136"/>
    <tableColumn id="6" name="e" dataDxfId="135"/>
    <tableColumn id="7" name="so" dataDxfId="134"/>
    <tableColumn id="8" name="le" dataDxfId="133"/>
    <tableColumn id="9" name="rb" dataDxfId="132"/>
    <tableColumn id="10" name="b" dataDxfId="131"/>
    <tableColumn id="11" name="ri" dataDxfId="130"/>
    <tableColumn id="12" name="t" dataDxfId="129">
      <calculatedColumnFormula>IF(SUM(B7,C7,D7,E7,F7,G7,H7,K7)=0,"",SUM(B7,C7,D7,E7,F7,G7,H7,K7))</calculatedColumnFormula>
    </tableColumn>
    <tableColumn id="15" name="glp" dataDxfId="128"/>
    <tableColumn id="16" name="nau" dataDxfId="127"/>
    <tableColumn id="17" name="nl" dataDxfId="126"/>
    <tableColumn id="18" name="nav" dataDxfId="125"/>
    <tableColumn id="19" name="q" dataDxfId="124"/>
    <tableColumn id="20" name="jet" dataDxfId="123"/>
    <tableColumn id="21" name="do" dataDxfId="122"/>
    <tableColumn id="22" name="go" dataDxfId="121"/>
    <tableColumn id="23" name="fo" dataDxfId="120"/>
    <tableColumn id="24" name="cp" dataDxfId="119"/>
    <tableColumn id="25" name="ne" dataDxfId="118"/>
    <tableColumn id="26" name="gf" dataDxfId="117"/>
    <tableColumn id="27" name="gm" dataDxfId="116"/>
    <tableColumn id="28" name="be" dataDxfId="115"/>
    <tableColumn id="29" name="bo" dataDxfId="114"/>
    <tableColumn id="30" name="cc" dataDxfId="113"/>
    <tableColumn id="31" name="cv" dataDxfId="112"/>
    <tableColumn id="32" name="ee" dataDxfId="111"/>
    <tableColumn id="33" name="t2" dataDxfId="110">
      <calculatedColumnFormula>IF(SUM(M7:AD7)=0,"",SUM(M7:AD7))</calculatedColumnFormula>
    </tableColumn>
    <tableColumn id="34" name="ptr" dataDxfId="109"/>
    <tableColumn id="35" name="t3" dataDxfId="108"/>
  </tableColumns>
  <tableStyleInfo name="Estilo de tabla 1" showFirstColumn="0" showLastColumn="0" showRowStripes="1" showColumnStripes="0"/>
</table>
</file>

<file path=xl/tables/table8.xml><?xml version="1.0" encoding="utf-8"?>
<table xmlns="http://schemas.openxmlformats.org/spreadsheetml/2006/main" id="36" name="Tabla1103637" displayName="Tabla1103637" ref="A6:AG81" totalsRowShown="0" headerRowDxfId="107" headerRowBorderDxfId="106" tableBorderDxfId="105">
  <tableColumns count="33">
    <tableColumn id="1" name="se oculta" dataDxfId="104"/>
    <tableColumn id="2" name="p" dataDxfId="103"/>
    <tableColumn id="3" name="cm" dataDxfId="102"/>
    <tableColumn id="4" name="gn" dataDxfId="101"/>
    <tableColumn id="5" name="h" dataDxfId="100"/>
    <tableColumn id="6" name="e" dataDxfId="99"/>
    <tableColumn id="7" name="so" dataDxfId="98"/>
    <tableColumn id="8" name="le" dataDxfId="97"/>
    <tableColumn id="9" name="rb" dataDxfId="96"/>
    <tableColumn id="10" name="b" dataDxfId="95"/>
    <tableColumn id="11" name="ri" dataDxfId="94"/>
    <tableColumn id="12" name="t" dataDxfId="93">
      <calculatedColumnFormula>IF(SUM(B7,C7,D7,E7,F7,G7,H7,K7)=0,"",SUM(B7,C7,D7,E7,F7,G7,H7,K7))</calculatedColumnFormula>
    </tableColumn>
    <tableColumn id="15" name="glp" dataDxfId="92"/>
    <tableColumn id="16" name="nau" dataDxfId="91"/>
    <tableColumn id="17" name="nl" dataDxfId="90"/>
    <tableColumn id="18" name="nav" dataDxfId="89"/>
    <tableColumn id="19" name="q" dataDxfId="88"/>
    <tableColumn id="20" name="jet" dataDxfId="87"/>
    <tableColumn id="21" name="do" dataDxfId="86"/>
    <tableColumn id="22" name="go" dataDxfId="85"/>
    <tableColumn id="23" name="fo" dataDxfId="84"/>
    <tableColumn id="24" name="cp" dataDxfId="83"/>
    <tableColumn id="25" name="ne" dataDxfId="82"/>
    <tableColumn id="26" name="gf" dataDxfId="81"/>
    <tableColumn id="27" name="gm" dataDxfId="80"/>
    <tableColumn id="28" name="be" dataDxfId="79"/>
    <tableColumn id="29" name="bo" dataDxfId="78"/>
    <tableColumn id="30" name="cc" dataDxfId="77"/>
    <tableColumn id="31" name="cv" dataDxfId="76"/>
    <tableColumn id="32" name="ee" dataDxfId="75"/>
    <tableColumn id="33" name="t2" dataDxfId="74">
      <calculatedColumnFormula>IF(SUM(M7:AD7)=0,"",SUM(M7:AD7))</calculatedColumnFormula>
    </tableColumn>
    <tableColumn id="34" name="ptr" dataDxfId="73"/>
    <tableColumn id="35" name="t3" dataDxfId="72"/>
  </tableColumns>
  <tableStyleInfo name="Estilo de tabla 1" showFirstColumn="0" showLastColumn="0" showRowStripes="1" showColumnStripes="0"/>
</table>
</file>

<file path=xl/tables/table9.xml><?xml version="1.0" encoding="utf-8"?>
<table xmlns="http://schemas.openxmlformats.org/spreadsheetml/2006/main" id="35" name="Tabla11036" displayName="Tabla11036" ref="A6:AG81" totalsRowShown="0" headerRowDxfId="71" headerRowBorderDxfId="70" tableBorderDxfId="69">
  <tableColumns count="33">
    <tableColumn id="1" name="se oculta" dataDxfId="68"/>
    <tableColumn id="2" name="p" dataDxfId="67"/>
    <tableColumn id="3" name="cm" dataDxfId="66"/>
    <tableColumn id="4" name="gn" dataDxfId="65"/>
    <tableColumn id="5" name="h" dataDxfId="64"/>
    <tableColumn id="6" name="e" dataDxfId="63"/>
    <tableColumn id="7" name="so" dataDxfId="62"/>
    <tableColumn id="8" name="le" dataDxfId="61"/>
    <tableColumn id="9" name="rb" dataDxfId="60"/>
    <tableColumn id="10" name="b" dataDxfId="59"/>
    <tableColumn id="11" name="ri" dataDxfId="58"/>
    <tableColumn id="12" name="t" dataDxfId="57">
      <calculatedColumnFormula>IF(SUM(B7,C7,D7,E7,F7,G7,H7,K7)=0,"",SUM(B7,C7,D7,E7,F7,G7,H7,K7))</calculatedColumnFormula>
    </tableColumn>
    <tableColumn id="15" name="glp" dataDxfId="56"/>
    <tableColumn id="16" name="nau" dataDxfId="55"/>
    <tableColumn id="17" name="nl" dataDxfId="54"/>
    <tableColumn id="18" name="nav" dataDxfId="53"/>
    <tableColumn id="19" name="q" dataDxfId="52"/>
    <tableColumn id="20" name="jet" dataDxfId="51"/>
    <tableColumn id="21" name="do" dataDxfId="50"/>
    <tableColumn id="22" name="go" dataDxfId="49"/>
    <tableColumn id="23" name="fo" dataDxfId="48"/>
    <tableColumn id="24" name="cp" dataDxfId="47"/>
    <tableColumn id="25" name="ne" dataDxfId="46"/>
    <tableColumn id="26" name="gf" dataDxfId="45"/>
    <tableColumn id="27" name="gm" dataDxfId="44"/>
    <tableColumn id="28" name="be" dataDxfId="43"/>
    <tableColumn id="29" name="bo" dataDxfId="42"/>
    <tableColumn id="30" name="cc" dataDxfId="41"/>
    <tableColumn id="31" name="cv" dataDxfId="40"/>
    <tableColumn id="32" name="ee" dataDxfId="39"/>
    <tableColumn id="33" name="t2" dataDxfId="38">
      <calculatedColumnFormula>IF(SUM(M7:AD7)=0,"",SUM(M7:AD7))</calculatedColumnFormula>
    </tableColumn>
    <tableColumn id="34" name="ptr" dataDxfId="37"/>
    <tableColumn id="35" name="t3" dataDxfId="36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Normal="100" workbookViewId="0">
      <pane ySplit="4" topLeftCell="A5" activePane="bottomLeft" state="frozen"/>
      <selection pane="bottomLeft" sqref="A1:D4"/>
    </sheetView>
  </sheetViews>
  <sheetFormatPr baseColWidth="10" defaultRowHeight="11.25" x14ac:dyDescent="0.2"/>
  <cols>
    <col min="1" max="1" width="3.5703125" style="60" customWidth="1"/>
    <col min="2" max="2" width="4" style="60" customWidth="1"/>
    <col min="3" max="3" width="20" style="60" customWidth="1"/>
    <col min="4" max="4" width="22.140625" style="60" customWidth="1"/>
    <col min="5" max="5" width="20.85546875" style="60" customWidth="1"/>
    <col min="6" max="6" width="6.5703125" style="60" customWidth="1"/>
    <col min="7" max="7" width="6.7109375" style="60" customWidth="1"/>
    <col min="8" max="20" width="6.5703125" style="60" customWidth="1"/>
    <col min="21" max="16384" width="11.42578125" style="60"/>
  </cols>
  <sheetData>
    <row r="1" spans="1:15" s="64" customFormat="1" ht="7.5" customHeight="1" x14ac:dyDescent="0.2">
      <c r="A1" s="99" t="s">
        <v>115</v>
      </c>
      <c r="B1" s="99"/>
      <c r="C1" s="99"/>
      <c r="D1" s="99"/>
      <c r="E1" s="100" t="s">
        <v>120</v>
      </c>
      <c r="G1" s="65"/>
      <c r="H1" s="65"/>
      <c r="I1" s="65"/>
    </row>
    <row r="2" spans="1:15" s="66" customFormat="1" ht="7.5" customHeight="1" x14ac:dyDescent="0.2">
      <c r="A2" s="99"/>
      <c r="B2" s="99"/>
      <c r="C2" s="99"/>
      <c r="D2" s="99"/>
      <c r="E2" s="100"/>
      <c r="F2" s="98">
        <v>1990</v>
      </c>
      <c r="G2" s="98">
        <v>1991</v>
      </c>
      <c r="H2" s="98">
        <v>1992</v>
      </c>
      <c r="I2" s="98">
        <v>1993</v>
      </c>
      <c r="J2" s="98">
        <v>1994</v>
      </c>
      <c r="K2" s="98">
        <v>1995</v>
      </c>
      <c r="L2" s="98">
        <v>1996</v>
      </c>
      <c r="M2" s="98">
        <v>1997</v>
      </c>
      <c r="N2" s="98">
        <v>1998</v>
      </c>
      <c r="O2" s="98">
        <v>1999</v>
      </c>
    </row>
    <row r="3" spans="1:15" s="66" customFormat="1" ht="7.5" customHeight="1" x14ac:dyDescent="0.2">
      <c r="A3" s="99"/>
      <c r="B3" s="99"/>
      <c r="C3" s="99"/>
      <c r="D3" s="99"/>
      <c r="E3" s="100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s="64" customFormat="1" ht="7.5" customHeight="1" x14ac:dyDescent="0.2">
      <c r="A4" s="99"/>
      <c r="B4" s="99"/>
      <c r="C4" s="99"/>
      <c r="D4" s="99"/>
      <c r="E4" s="100"/>
    </row>
    <row r="5" spans="1:15" ht="15" customHeight="1" x14ac:dyDescent="0.2"/>
    <row r="6" spans="1:15" ht="15" customHeight="1" x14ac:dyDescent="0.2">
      <c r="A6" s="61" t="s">
        <v>116</v>
      </c>
      <c r="B6" s="61"/>
    </row>
    <row r="7" spans="1:15" ht="15" customHeight="1" x14ac:dyDescent="0.2"/>
    <row r="8" spans="1:15" ht="15" customHeight="1" x14ac:dyDescent="0.2">
      <c r="A8" s="68" t="s">
        <v>127</v>
      </c>
      <c r="B8" s="60" t="s">
        <v>180</v>
      </c>
    </row>
    <row r="9" spans="1:15" ht="15" customHeight="1" x14ac:dyDescent="0.2">
      <c r="C9" s="60" t="s">
        <v>117</v>
      </c>
    </row>
    <row r="10" spans="1:15" ht="15" customHeight="1" x14ac:dyDescent="0.2">
      <c r="C10" s="60" t="s">
        <v>118</v>
      </c>
    </row>
    <row r="11" spans="1:15" ht="15" customHeight="1" x14ac:dyDescent="0.2"/>
    <row r="12" spans="1:15" ht="15" customHeight="1" x14ac:dyDescent="0.2">
      <c r="A12" s="68" t="s">
        <v>128</v>
      </c>
      <c r="B12" s="60" t="s">
        <v>134</v>
      </c>
      <c r="D12" s="62"/>
      <c r="E12" s="62"/>
      <c r="F12" s="62"/>
      <c r="J12" s="62"/>
      <c r="K12" s="62"/>
    </row>
    <row r="13" spans="1:15" ht="15" customHeight="1" x14ac:dyDescent="0.2">
      <c r="C13" s="62"/>
      <c r="E13" s="63"/>
      <c r="I13" s="62"/>
      <c r="J13" s="62"/>
    </row>
    <row r="14" spans="1:15" ht="15" customHeight="1" x14ac:dyDescent="0.2">
      <c r="B14" s="68" t="s">
        <v>119</v>
      </c>
      <c r="C14" s="60" t="s">
        <v>132</v>
      </c>
      <c r="D14" s="60" t="s">
        <v>143</v>
      </c>
    </row>
    <row r="15" spans="1:15" ht="15" customHeight="1" x14ac:dyDescent="0.2">
      <c r="B15" s="68" t="s">
        <v>119</v>
      </c>
      <c r="C15" s="60" t="s">
        <v>181</v>
      </c>
      <c r="D15" s="60" t="s">
        <v>182</v>
      </c>
    </row>
    <row r="16" spans="1:15" ht="15" customHeight="1" x14ac:dyDescent="0.2">
      <c r="B16" s="68" t="s">
        <v>119</v>
      </c>
      <c r="C16" s="60" t="s">
        <v>133</v>
      </c>
      <c r="D16" s="60" t="s">
        <v>144</v>
      </c>
      <c r="E16" s="63"/>
    </row>
    <row r="17" spans="1:5" s="97" customFormat="1" ht="15" customHeight="1" x14ac:dyDescent="0.2">
      <c r="B17" s="68" t="s">
        <v>119</v>
      </c>
      <c r="C17" s="60" t="s">
        <v>192</v>
      </c>
      <c r="D17" s="60" t="s">
        <v>193</v>
      </c>
    </row>
    <row r="18" spans="1:5" ht="15" customHeight="1" x14ac:dyDescent="0.2">
      <c r="E18" s="69"/>
    </row>
    <row r="19" spans="1:5" ht="15" customHeight="1" x14ac:dyDescent="0.2">
      <c r="A19" s="68" t="s">
        <v>129</v>
      </c>
      <c r="B19" s="60" t="s">
        <v>135</v>
      </c>
      <c r="D19" s="62"/>
      <c r="E19" s="62"/>
    </row>
    <row r="20" spans="1:5" ht="15" customHeight="1" x14ac:dyDescent="0.2">
      <c r="C20" s="62"/>
    </row>
    <row r="21" spans="1:5" ht="15" customHeight="1" x14ac:dyDescent="0.2">
      <c r="B21" s="68" t="s">
        <v>119</v>
      </c>
      <c r="C21" s="60" t="s">
        <v>138</v>
      </c>
      <c r="D21" s="60" t="s">
        <v>191</v>
      </c>
    </row>
    <row r="22" spans="1:5" ht="15" customHeight="1" x14ac:dyDescent="0.2">
      <c r="B22" s="68" t="s">
        <v>119</v>
      </c>
      <c r="C22" s="60" t="s">
        <v>139</v>
      </c>
      <c r="D22" s="60" t="s">
        <v>163</v>
      </c>
    </row>
    <row r="23" spans="1:5" ht="15" customHeight="1" x14ac:dyDescent="0.2">
      <c r="B23" s="68" t="s">
        <v>119</v>
      </c>
      <c r="C23" s="60" t="s">
        <v>165</v>
      </c>
      <c r="D23" s="60" t="s">
        <v>166</v>
      </c>
    </row>
    <row r="24" spans="1:5" ht="15" customHeight="1" x14ac:dyDescent="0.2">
      <c r="B24" s="68" t="s">
        <v>119</v>
      </c>
      <c r="C24" s="60" t="s">
        <v>140</v>
      </c>
      <c r="D24" s="60" t="s">
        <v>136</v>
      </c>
    </row>
    <row r="25" spans="1:5" ht="15" customHeight="1" x14ac:dyDescent="0.2">
      <c r="B25" s="68" t="s">
        <v>119</v>
      </c>
      <c r="C25" s="60" t="s">
        <v>141</v>
      </c>
      <c r="D25" s="60" t="s">
        <v>183</v>
      </c>
    </row>
    <row r="26" spans="1:5" ht="15" customHeight="1" x14ac:dyDescent="0.2">
      <c r="B26" s="68" t="s">
        <v>119</v>
      </c>
      <c r="C26" s="60" t="s">
        <v>142</v>
      </c>
      <c r="D26" s="60" t="s">
        <v>137</v>
      </c>
    </row>
    <row r="27" spans="1:5" ht="15" customHeight="1" x14ac:dyDescent="0.2"/>
    <row r="28" spans="1:5" ht="15" customHeight="1" x14ac:dyDescent="0.2">
      <c r="A28" s="68" t="s">
        <v>130</v>
      </c>
      <c r="B28" s="60" t="s">
        <v>145</v>
      </c>
    </row>
    <row r="29" spans="1:5" ht="15" customHeight="1" x14ac:dyDescent="0.2">
      <c r="B29" s="60" t="s">
        <v>146</v>
      </c>
    </row>
    <row r="30" spans="1:5" ht="15" customHeight="1" x14ac:dyDescent="0.2"/>
    <row r="31" spans="1:5" ht="15" customHeight="1" x14ac:dyDescent="0.2"/>
    <row r="32" spans="1:5" ht="15" customHeight="1" x14ac:dyDescent="0.2">
      <c r="A32" s="61" t="s">
        <v>121</v>
      </c>
      <c r="B32" s="61"/>
    </row>
    <row r="33" spans="1:2" ht="15" customHeight="1" x14ac:dyDescent="0.2"/>
    <row r="34" spans="1:2" ht="15" customHeight="1" x14ac:dyDescent="0.2">
      <c r="A34" s="67" t="s">
        <v>157</v>
      </c>
      <c r="B34" s="67"/>
    </row>
    <row r="35" spans="1:2" ht="15" customHeight="1" x14ac:dyDescent="0.2">
      <c r="A35" s="68" t="s">
        <v>131</v>
      </c>
      <c r="B35" s="60" t="s">
        <v>158</v>
      </c>
    </row>
    <row r="36" spans="1:2" ht="15" customHeight="1" x14ac:dyDescent="0.2">
      <c r="A36" s="68"/>
    </row>
    <row r="37" spans="1:2" ht="15" customHeight="1" x14ac:dyDescent="0.2"/>
    <row r="38" spans="1:2" ht="15" customHeight="1" x14ac:dyDescent="0.2"/>
    <row r="39" spans="1:2" ht="15" customHeight="1" x14ac:dyDescent="0.2"/>
    <row r="40" spans="1:2" ht="15" customHeight="1" x14ac:dyDescent="0.2"/>
    <row r="41" spans="1:2" ht="15" customHeight="1" x14ac:dyDescent="0.2"/>
    <row r="42" spans="1:2" ht="15" customHeight="1" x14ac:dyDescent="0.2"/>
    <row r="43" spans="1:2" ht="15" customHeight="1" x14ac:dyDescent="0.2"/>
    <row r="44" spans="1:2" ht="15" customHeight="1" x14ac:dyDescent="0.2"/>
  </sheetData>
  <mergeCells count="12">
    <mergeCell ref="O2:O3"/>
    <mergeCell ref="J2:J3"/>
    <mergeCell ref="K2:K3"/>
    <mergeCell ref="L2:L3"/>
    <mergeCell ref="M2:M3"/>
    <mergeCell ref="N2:N3"/>
    <mergeCell ref="F2:F3"/>
    <mergeCell ref="G2:G3"/>
    <mergeCell ref="H2:H3"/>
    <mergeCell ref="I2:I3"/>
    <mergeCell ref="A1:D4"/>
    <mergeCell ref="E1:E4"/>
  </mergeCells>
  <hyperlinks>
    <hyperlink ref="G2" location="'2011'!A1" display="'2011'!A1"/>
    <hyperlink ref="H2" location="'2012'!A1" display="'2012'!A1"/>
    <hyperlink ref="I2" location="'2013'!A1" display="'2013'!A1"/>
    <hyperlink ref="F2" location="'2010'!A1" display="'2010'!A1"/>
    <hyperlink ref="F2:F3" location="'1990'!A1" display="'1990'!A1"/>
    <hyperlink ref="G2:G3" location="'1991'!A1" display="'1991'!A1"/>
    <hyperlink ref="H2:H3" location="'1992'!A1" display="'1992'!A1"/>
    <hyperlink ref="I2:I3" location="'1993'!A1" display="'1993'!A1"/>
    <hyperlink ref="J2:J3" location="'1994'!A1" display="'1994'!A1"/>
    <hyperlink ref="K2:K3" location="'1995'!A1" display="'1995'!A1"/>
    <hyperlink ref="L2:L3" location="'1996'!A1" display="'1996'!A1"/>
    <hyperlink ref="M2:M3" location="'1997'!A1" display="'1997'!A1"/>
    <hyperlink ref="N2:N3" location="'1998'!A1" display="'1998'!A1"/>
    <hyperlink ref="O2:O3" location="'1999'!A1" display="'1999'!A1"/>
  </hyperlinks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7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0.28515625" style="9" hidden="1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1" t="s">
        <v>39</v>
      </c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104" t="s">
        <v>194</v>
      </c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AF3" s="106" t="s">
        <v>84</v>
      </c>
      <c r="AG3" s="16"/>
    </row>
    <row r="4" spans="1:54" s="5" customFormat="1" ht="15" customHeight="1" x14ac:dyDescent="0.2">
      <c r="A4" s="15" t="s">
        <v>148</v>
      </c>
      <c r="B4" s="108" t="s">
        <v>16</v>
      </c>
      <c r="C4" s="59" t="s">
        <v>23</v>
      </c>
      <c r="D4" s="59" t="s">
        <v>17</v>
      </c>
      <c r="E4" s="59" t="s">
        <v>19</v>
      </c>
      <c r="F4" s="110" t="s">
        <v>63</v>
      </c>
      <c r="G4" s="110" t="s">
        <v>64</v>
      </c>
      <c r="H4" s="110" t="s">
        <v>20</v>
      </c>
      <c r="I4" s="89" t="s">
        <v>21</v>
      </c>
      <c r="J4" s="89" t="s">
        <v>68</v>
      </c>
      <c r="K4" s="89" t="s">
        <v>21</v>
      </c>
      <c r="L4" s="112" t="s">
        <v>38</v>
      </c>
      <c r="M4" s="114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167</v>
      </c>
      <c r="T4" s="116" t="s">
        <v>168</v>
      </c>
      <c r="U4" s="116" t="s">
        <v>169</v>
      </c>
      <c r="V4" s="74" t="s">
        <v>66</v>
      </c>
      <c r="W4" s="74" t="s">
        <v>31</v>
      </c>
      <c r="X4" s="74" t="s">
        <v>17</v>
      </c>
      <c r="Y4" s="74" t="s">
        <v>17</v>
      </c>
      <c r="Z4" s="116" t="s">
        <v>65</v>
      </c>
      <c r="AA4" s="116" t="s">
        <v>170</v>
      </c>
      <c r="AB4" s="75" t="s">
        <v>67</v>
      </c>
      <c r="AC4" s="74" t="s">
        <v>23</v>
      </c>
      <c r="AD4" s="73" t="s">
        <v>35</v>
      </c>
      <c r="AE4" s="112" t="s">
        <v>38</v>
      </c>
      <c r="AF4" s="107"/>
      <c r="AG4" s="48" t="s">
        <v>38</v>
      </c>
    </row>
    <row r="5" spans="1:54" s="5" customFormat="1" ht="15" customHeight="1" x14ac:dyDescent="0.2">
      <c r="A5" s="46" t="s">
        <v>15</v>
      </c>
      <c r="B5" s="109"/>
      <c r="C5" s="47" t="s">
        <v>24</v>
      </c>
      <c r="D5" s="47" t="s">
        <v>18</v>
      </c>
      <c r="E5" s="47" t="s">
        <v>123</v>
      </c>
      <c r="F5" s="111"/>
      <c r="G5" s="111"/>
      <c r="H5" s="111"/>
      <c r="I5" s="47" t="s">
        <v>22</v>
      </c>
      <c r="J5" s="47" t="s">
        <v>122</v>
      </c>
      <c r="K5" s="90" t="s">
        <v>184</v>
      </c>
      <c r="L5" s="113"/>
      <c r="M5" s="115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17"/>
      <c r="U5" s="117"/>
      <c r="V5" s="77" t="s">
        <v>16</v>
      </c>
      <c r="W5" s="77" t="s">
        <v>70</v>
      </c>
      <c r="X5" s="77" t="s">
        <v>32</v>
      </c>
      <c r="Y5" s="77" t="s">
        <v>33</v>
      </c>
      <c r="Z5" s="117"/>
      <c r="AA5" s="117"/>
      <c r="AB5" s="78" t="s">
        <v>23</v>
      </c>
      <c r="AC5" s="77" t="s">
        <v>34</v>
      </c>
      <c r="AD5" s="79" t="s">
        <v>36</v>
      </c>
      <c r="AE5" s="113"/>
      <c r="AF5" s="107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190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1667.3</v>
      </c>
      <c r="F7" s="32"/>
      <c r="G7" s="32"/>
      <c r="H7" s="32">
        <v>410</v>
      </c>
      <c r="I7" s="32">
        <v>35.4</v>
      </c>
      <c r="J7" s="32"/>
      <c r="K7" s="32"/>
      <c r="L7" s="33">
        <f>IF(SUM(B7:K7)=0,"",SUM(B7:K7))</f>
        <v>2112.7000000000003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1816.1</v>
      </c>
      <c r="C8" s="32">
        <v>0.4</v>
      </c>
      <c r="D8" s="32">
        <v>1.8</v>
      </c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1818.3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3" t="str">
        <f t="shared" si="0"/>
        <v/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78.599999999999994</v>
      </c>
      <c r="C11" s="32"/>
      <c r="D11" s="32"/>
      <c r="E11" s="32"/>
      <c r="F11" s="32"/>
      <c r="G11" s="32"/>
      <c r="H11" s="32"/>
      <c r="I11" s="32"/>
      <c r="J11" s="32"/>
      <c r="K11" s="32"/>
      <c r="L11" s="33">
        <f t="shared" si="0"/>
        <v>78.599999999999994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-766.6</v>
      </c>
      <c r="F12" s="32"/>
      <c r="G12" s="32"/>
      <c r="H12" s="32"/>
      <c r="I12" s="32"/>
      <c r="J12" s="32"/>
      <c r="K12" s="32"/>
      <c r="L12" s="33">
        <f t="shared" si="0"/>
        <v>-766.6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1894.7</v>
      </c>
      <c r="C14" s="32">
        <v>0.4</v>
      </c>
      <c r="D14" s="32">
        <v>1.8</v>
      </c>
      <c r="E14" s="32">
        <v>900.7</v>
      </c>
      <c r="F14" s="32"/>
      <c r="G14" s="32"/>
      <c r="H14" s="32">
        <v>410</v>
      </c>
      <c r="I14" s="32">
        <v>35.4</v>
      </c>
      <c r="J14" s="32"/>
      <c r="K14" s="32"/>
      <c r="L14" s="33">
        <f t="shared" si="0"/>
        <v>3243.0000000000005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-1894.7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-1894.7</v>
      </c>
      <c r="M15" s="35">
        <v>95.1</v>
      </c>
      <c r="N15" s="35">
        <v>371.9</v>
      </c>
      <c r="O15" s="35">
        <v>13.5</v>
      </c>
      <c r="P15" s="35">
        <v>0.1</v>
      </c>
      <c r="Q15" s="35">
        <v>28.6</v>
      </c>
      <c r="R15" s="35">
        <v>61.6</v>
      </c>
      <c r="S15" s="35">
        <v>19</v>
      </c>
      <c r="T15" s="35">
        <v>594.29999999999995</v>
      </c>
      <c r="U15" s="35">
        <v>537.1</v>
      </c>
      <c r="V15" s="35">
        <v>25.8</v>
      </c>
      <c r="W15" s="35">
        <v>84</v>
      </c>
      <c r="X15" s="35">
        <v>25.8</v>
      </c>
      <c r="Y15" s="35"/>
      <c r="Z15" s="35"/>
      <c r="AA15" s="35"/>
      <c r="AB15" s="35"/>
      <c r="AC15" s="35"/>
      <c r="AD15" s="35"/>
      <c r="AE15" s="34">
        <f t="shared" ref="AE15:AE30" si="1">IF(SUM(M15:AD15)=0,"",SUM(M15:AD15))</f>
        <v>1856.7999999999997</v>
      </c>
      <c r="AF15" s="34">
        <f>IF(SUM(L15,AE15)=0,"",SUM(L15,AE15))</f>
        <v>-37.900000000000318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-900.7</v>
      </c>
      <c r="F16" s="32"/>
      <c r="G16" s="32"/>
      <c r="H16" s="32"/>
      <c r="I16" s="32"/>
      <c r="J16" s="32"/>
      <c r="K16" s="32"/>
      <c r="L16" s="33">
        <f t="shared" si="0"/>
        <v>-900.7</v>
      </c>
      <c r="M16" s="32"/>
      <c r="N16" s="32"/>
      <c r="O16" s="32"/>
      <c r="P16" s="32"/>
      <c r="Q16" s="32"/>
      <c r="R16" s="32"/>
      <c r="S16" s="32">
        <v>0</v>
      </c>
      <c r="T16" s="32">
        <v>-29.8</v>
      </c>
      <c r="U16" s="32">
        <v>-60</v>
      </c>
      <c r="V16" s="32"/>
      <c r="W16" s="32"/>
      <c r="X16" s="32"/>
      <c r="Y16" s="32"/>
      <c r="Z16" s="32"/>
      <c r="AA16" s="32"/>
      <c r="AB16" s="32"/>
      <c r="AC16" s="32"/>
      <c r="AD16" s="32">
        <v>815.8</v>
      </c>
      <c r="AE16" s="31">
        <f t="shared" si="1"/>
        <v>726</v>
      </c>
      <c r="AF16" s="31">
        <f>IF(SUM(L16,AE16)=0,"",SUM(L16,AE16))</f>
        <v>-174.70000000000005</v>
      </c>
      <c r="AG16" s="23"/>
      <c r="AI16" s="8"/>
    </row>
    <row r="17" spans="1:254" s="5" customFormat="1" ht="15" hidden="1" customHeight="1" outlineLevel="1" x14ac:dyDescent="0.2">
      <c r="A17" s="80" t="s">
        <v>174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175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176</v>
      </c>
      <c r="B19" s="81"/>
      <c r="C19" s="81"/>
      <c r="D19" s="81"/>
      <c r="E19" s="81">
        <v>-900.7</v>
      </c>
      <c r="F19" s="81"/>
      <c r="G19" s="82"/>
      <c r="H19" s="81"/>
      <c r="I19" s="82"/>
      <c r="J19" s="81"/>
      <c r="K19" s="83"/>
      <c r="L19" s="42">
        <f t="shared" si="0"/>
        <v>-900.7</v>
      </c>
      <c r="M19" s="81"/>
      <c r="N19" s="81"/>
      <c r="O19" s="85"/>
      <c r="P19" s="81"/>
      <c r="Q19" s="81"/>
      <c r="R19" s="81"/>
      <c r="S19" s="81"/>
      <c r="T19" s="82"/>
      <c r="U19" s="82"/>
      <c r="V19" s="81"/>
      <c r="W19" s="81"/>
      <c r="X19" s="81"/>
      <c r="Y19" s="85"/>
      <c r="Z19" s="81"/>
      <c r="AA19" s="81"/>
      <c r="AB19" s="85"/>
      <c r="AC19" s="85"/>
      <c r="AD19" s="83">
        <v>787.1</v>
      </c>
      <c r="AE19" s="84">
        <f t="shared" si="1"/>
        <v>787.1</v>
      </c>
      <c r="AF19" s="40">
        <f>IF(SUM(L19,AE19)=0,"",SUM(L19,AE19))</f>
        <v>-113.60000000000002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177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178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>
        <v>-1.1000000000000001</v>
      </c>
      <c r="I22" s="32">
        <v>-2.1</v>
      </c>
      <c r="J22" s="32"/>
      <c r="K22" s="32"/>
      <c r="L22" s="33">
        <f t="shared" si="0"/>
        <v>-3.2</v>
      </c>
      <c r="M22" s="32"/>
      <c r="N22" s="32"/>
      <c r="O22" s="32"/>
      <c r="P22" s="32"/>
      <c r="Q22" s="32"/>
      <c r="R22" s="32"/>
      <c r="S22" s="32"/>
      <c r="T22" s="32">
        <v>-0.3</v>
      </c>
      <c r="U22" s="32">
        <v>-9.6999999999999993</v>
      </c>
      <c r="V22" s="32"/>
      <c r="W22" s="32"/>
      <c r="X22" s="32"/>
      <c r="Y22" s="32"/>
      <c r="Z22" s="32"/>
      <c r="AA22" s="32"/>
      <c r="AB22" s="32"/>
      <c r="AC22" s="32"/>
      <c r="AD22" s="32">
        <v>7.1</v>
      </c>
      <c r="AE22" s="31">
        <f t="shared" si="1"/>
        <v>-2.9000000000000004</v>
      </c>
      <c r="AF22" s="31">
        <f>IF(SUM(L22,AE22)=0,"",SUM(L22,AE22))</f>
        <v>-6.1000000000000005</v>
      </c>
      <c r="AG22" s="23"/>
    </row>
    <row r="23" spans="1:254" s="5" customFormat="1" ht="15" hidden="1" customHeight="1" x14ac:dyDescent="0.2">
      <c r="A23" s="80" t="s">
        <v>174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175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 t="shared" si="1"/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176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177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178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171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-1.4</v>
      </c>
      <c r="I30" s="32"/>
      <c r="J30" s="32"/>
      <c r="K30" s="32"/>
      <c r="L30" s="33">
        <f t="shared" si="0"/>
        <v>-1.4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0.8</v>
      </c>
      <c r="AD30" s="32"/>
      <c r="AE30" s="31">
        <f t="shared" si="1"/>
        <v>0.8</v>
      </c>
      <c r="AF30" s="31">
        <f t="shared" si="2"/>
        <v>-0.59999999999999987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>
        <v>-4.7</v>
      </c>
      <c r="N31" s="32"/>
      <c r="O31" s="32">
        <v>-12.1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12</v>
      </c>
      <c r="Z31" s="32"/>
      <c r="AA31" s="32"/>
      <c r="AB31" s="32"/>
      <c r="AC31" s="32"/>
      <c r="AD31" s="32"/>
      <c r="AE31" s="31">
        <f t="shared" ref="AE31:AE81" si="3">IF(SUM(M31:AD31)=0,"",SUM(M31:AD31))</f>
        <v>-4.8000000000000007</v>
      </c>
      <c r="AF31" s="31">
        <f t="shared" si="2"/>
        <v>-4.8000000000000007</v>
      </c>
      <c r="AG31" s="23"/>
    </row>
    <row r="32" spans="1:254" s="5" customFormat="1" ht="15" hidden="1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3"/>
        <v/>
      </c>
      <c r="AF32" s="31" t="str">
        <f t="shared" si="2"/>
        <v/>
      </c>
      <c r="AG32" s="23"/>
    </row>
    <row r="33" spans="1:33" s="5" customFormat="1" ht="15" customHeight="1" x14ac:dyDescent="0.2">
      <c r="A33" s="51" t="s">
        <v>125</v>
      </c>
      <c r="B33" s="31">
        <v>-1894.7</v>
      </c>
      <c r="C33" s="32"/>
      <c r="D33" s="32"/>
      <c r="E33" s="32">
        <v>-900.7</v>
      </c>
      <c r="F33" s="32"/>
      <c r="G33" s="32"/>
      <c r="H33" s="32">
        <v>-2.5</v>
      </c>
      <c r="I33" s="32">
        <v>-2.1</v>
      </c>
      <c r="J33" s="32"/>
      <c r="K33" s="32"/>
      <c r="L33" s="33">
        <f t="shared" si="0"/>
        <v>-2800</v>
      </c>
      <c r="M33" s="32">
        <v>90.4</v>
      </c>
      <c r="N33" s="32">
        <v>371.9</v>
      </c>
      <c r="O33" s="32">
        <v>1.4</v>
      </c>
      <c r="P33" s="32">
        <v>0.1</v>
      </c>
      <c r="Q33" s="32">
        <v>28.6</v>
      </c>
      <c r="R33" s="32">
        <v>61.6</v>
      </c>
      <c r="S33" s="32">
        <v>19</v>
      </c>
      <c r="T33" s="32">
        <v>564.20000000000005</v>
      </c>
      <c r="U33" s="32">
        <v>467.4</v>
      </c>
      <c r="V33" s="32">
        <v>25.8</v>
      </c>
      <c r="W33" s="32">
        <v>84</v>
      </c>
      <c r="X33" s="32">
        <v>25.8</v>
      </c>
      <c r="Y33" s="32">
        <v>12</v>
      </c>
      <c r="Z33" s="32"/>
      <c r="AA33" s="32"/>
      <c r="AB33" s="32"/>
      <c r="AC33" s="32">
        <v>0.8</v>
      </c>
      <c r="AD33" s="32">
        <v>822.9</v>
      </c>
      <c r="AE33" s="31">
        <f t="shared" si="3"/>
        <v>2575.8999999999996</v>
      </c>
      <c r="AF33" s="31">
        <f t="shared" si="2"/>
        <v>-224.10000000000036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95.1</v>
      </c>
      <c r="N34" s="35">
        <v>371.9</v>
      </c>
      <c r="O34" s="35">
        <v>13.5</v>
      </c>
      <c r="P34" s="35">
        <v>0.1</v>
      </c>
      <c r="Q34" s="35">
        <v>28.6</v>
      </c>
      <c r="R34" s="35">
        <v>61.6</v>
      </c>
      <c r="S34" s="35">
        <v>19</v>
      </c>
      <c r="T34" s="35">
        <v>594.29999999999995</v>
      </c>
      <c r="U34" s="35">
        <v>537.1</v>
      </c>
      <c r="V34" s="35">
        <v>25.8</v>
      </c>
      <c r="W34" s="35">
        <v>84</v>
      </c>
      <c r="X34" s="35">
        <v>25.8</v>
      </c>
      <c r="Y34" s="35">
        <v>12</v>
      </c>
      <c r="Z34" s="35"/>
      <c r="AA34" s="35"/>
      <c r="AB34" s="35"/>
      <c r="AC34" s="35">
        <v>0.8</v>
      </c>
      <c r="AD34" s="35">
        <v>822.9</v>
      </c>
      <c r="AE34" s="34">
        <f t="shared" si="3"/>
        <v>2692.4999999999995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23.6</v>
      </c>
      <c r="N35" s="32"/>
      <c r="O35" s="32"/>
      <c r="P35" s="32">
        <v>3.4</v>
      </c>
      <c r="Q35" s="32"/>
      <c r="R35" s="32"/>
      <c r="S35" s="32"/>
      <c r="T35" s="32">
        <v>309.10000000000002</v>
      </c>
      <c r="U35" s="32">
        <v>48.6</v>
      </c>
      <c r="V35" s="32">
        <v>0.5</v>
      </c>
      <c r="W35" s="32">
        <v>17.5</v>
      </c>
      <c r="X35" s="32"/>
      <c r="Y35" s="32"/>
      <c r="Z35" s="32"/>
      <c r="AA35" s="32"/>
      <c r="AB35" s="32">
        <v>0.4</v>
      </c>
      <c r="AC35" s="32">
        <v>0.7</v>
      </c>
      <c r="AD35" s="32">
        <v>6.7</v>
      </c>
      <c r="AE35" s="31">
        <f t="shared" si="3"/>
        <v>410.5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>
        <v>-0.4</v>
      </c>
      <c r="N36" s="32">
        <v>-0.2</v>
      </c>
      <c r="O36" s="32">
        <v>-0.7</v>
      </c>
      <c r="P36" s="32">
        <v>-0.1</v>
      </c>
      <c r="Q36" s="32">
        <v>-0.8</v>
      </c>
      <c r="R36" s="32">
        <v>-55.6</v>
      </c>
      <c r="S36" s="32">
        <v>-15.3</v>
      </c>
      <c r="T36" s="32">
        <v>-90.9</v>
      </c>
      <c r="U36" s="32">
        <v>-169.6</v>
      </c>
      <c r="V36" s="32"/>
      <c r="W36" s="32">
        <v>-1.5</v>
      </c>
      <c r="X36" s="32"/>
      <c r="Y36" s="32"/>
      <c r="Z36" s="32"/>
      <c r="AA36" s="32"/>
      <c r="AB36" s="32"/>
      <c r="AC36" s="32"/>
      <c r="AD36" s="32">
        <v>-192.1</v>
      </c>
      <c r="AE36" s="31">
        <f t="shared" si="3"/>
        <v>-527.20000000000005</v>
      </c>
      <c r="AF36" s="18"/>
      <c r="AG36" s="22"/>
    </row>
    <row r="37" spans="1:33" s="5" customFormat="1" ht="15" hidden="1" customHeight="1" x14ac:dyDescent="0.2">
      <c r="A37" s="51" t="s">
        <v>172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3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-0.1</v>
      </c>
      <c r="N38" s="32">
        <v>-2.9</v>
      </c>
      <c r="O38" s="32"/>
      <c r="P38" s="32">
        <v>-0.2</v>
      </c>
      <c r="Q38" s="32">
        <v>-0.5</v>
      </c>
      <c r="R38" s="32">
        <v>-0.1</v>
      </c>
      <c r="S38" s="32"/>
      <c r="T38" s="32">
        <v>-1.3</v>
      </c>
      <c r="U38" s="32">
        <v>-0.5</v>
      </c>
      <c r="V38" s="32"/>
      <c r="W38" s="32">
        <v>-0.6</v>
      </c>
      <c r="X38" s="32"/>
      <c r="Y38" s="32">
        <v>-1</v>
      </c>
      <c r="Z38" s="32"/>
      <c r="AA38" s="32"/>
      <c r="AB38" s="32"/>
      <c r="AC38" s="32"/>
      <c r="AD38" s="32">
        <v>-125.9</v>
      </c>
      <c r="AE38" s="31">
        <f t="shared" si="3"/>
        <v>-133.1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0.2</v>
      </c>
      <c r="N39" s="32">
        <v>3.3</v>
      </c>
      <c r="O39" s="32">
        <v>-0.8</v>
      </c>
      <c r="P39" s="32">
        <v>0.2</v>
      </c>
      <c r="Q39" s="32">
        <v>-2.1</v>
      </c>
      <c r="R39" s="32">
        <v>-1.6</v>
      </c>
      <c r="S39" s="32">
        <v>1.1000000000000001</v>
      </c>
      <c r="T39" s="32">
        <v>-15.6</v>
      </c>
      <c r="U39" s="32">
        <v>-35.299999999999997</v>
      </c>
      <c r="V39" s="32"/>
      <c r="W39" s="32">
        <v>3.1</v>
      </c>
      <c r="X39" s="32"/>
      <c r="Y39" s="32"/>
      <c r="Z39" s="32"/>
      <c r="AA39" s="32"/>
      <c r="AB39" s="32"/>
      <c r="AC39" s="32"/>
      <c r="AD39" s="32"/>
      <c r="AE39" s="31">
        <f t="shared" si="3"/>
        <v>-47.499999999999993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1" t="str">
        <f t="shared" si="3"/>
        <v/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/>
      <c r="N41" s="32"/>
      <c r="O41" s="32">
        <v>0.1</v>
      </c>
      <c r="P41" s="32">
        <v>-0.1</v>
      </c>
      <c r="Q41" s="32">
        <v>0.1</v>
      </c>
      <c r="R41" s="32">
        <v>-0.1</v>
      </c>
      <c r="S41" s="32">
        <v>0.1</v>
      </c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>
        <v>3.2</v>
      </c>
      <c r="AE41" s="31">
        <f t="shared" si="3"/>
        <v>3.3000000000000003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118.4</v>
      </c>
      <c r="N42" s="32">
        <v>372.1</v>
      </c>
      <c r="O42" s="32">
        <v>12.1</v>
      </c>
      <c r="P42" s="32">
        <v>3.3</v>
      </c>
      <c r="Q42" s="32">
        <v>25.3</v>
      </c>
      <c r="R42" s="32">
        <v>4.2</v>
      </c>
      <c r="S42" s="32">
        <v>4.9000000000000004</v>
      </c>
      <c r="T42" s="32">
        <v>795.6</v>
      </c>
      <c r="U42" s="32">
        <v>380.3</v>
      </c>
      <c r="V42" s="32">
        <v>26.3</v>
      </c>
      <c r="W42" s="32">
        <v>102.5</v>
      </c>
      <c r="X42" s="32">
        <v>25.8</v>
      </c>
      <c r="Y42" s="32">
        <v>11</v>
      </c>
      <c r="Z42" s="32"/>
      <c r="AA42" s="32"/>
      <c r="AB42" s="32">
        <v>0.4</v>
      </c>
      <c r="AC42" s="32">
        <v>1.5</v>
      </c>
      <c r="AD42" s="32">
        <v>514.79999999999995</v>
      </c>
      <c r="AE42" s="31">
        <f t="shared" si="3"/>
        <v>2398.5</v>
      </c>
      <c r="AF42" s="18"/>
      <c r="AG42" s="22"/>
    </row>
    <row r="43" spans="1:33" s="5" customFormat="1" ht="15" customHeight="1" x14ac:dyDescent="0.2">
      <c r="A43" s="50" t="s">
        <v>41</v>
      </c>
      <c r="B43" s="34">
        <v>1894.7</v>
      </c>
      <c r="C43" s="35">
        <v>0.4</v>
      </c>
      <c r="D43" s="35">
        <v>1.8</v>
      </c>
      <c r="E43" s="35">
        <v>1667.3</v>
      </c>
      <c r="F43" s="35"/>
      <c r="G43" s="35"/>
      <c r="H43" s="35">
        <v>410</v>
      </c>
      <c r="I43" s="35">
        <v>35.4</v>
      </c>
      <c r="J43" s="35"/>
      <c r="K43" s="35"/>
      <c r="L43" s="36">
        <f t="shared" ref="L43:L49" si="4">IF(SUM(B43:K43)=0,"",SUM(B43:K43))</f>
        <v>4009.6</v>
      </c>
      <c r="M43" s="35">
        <v>118.5</v>
      </c>
      <c r="N43" s="35">
        <v>375</v>
      </c>
      <c r="O43" s="35">
        <v>12.1</v>
      </c>
      <c r="P43" s="35">
        <v>3.5</v>
      </c>
      <c r="Q43" s="35">
        <v>25.8</v>
      </c>
      <c r="R43" s="35">
        <v>4.3</v>
      </c>
      <c r="S43" s="35">
        <v>4.9000000000000004</v>
      </c>
      <c r="T43" s="35">
        <v>796.9</v>
      </c>
      <c r="U43" s="35">
        <v>380.8</v>
      </c>
      <c r="V43" s="35">
        <v>26.3</v>
      </c>
      <c r="W43" s="35">
        <v>103.1</v>
      </c>
      <c r="X43" s="35">
        <v>25.8</v>
      </c>
      <c r="Y43" s="35">
        <v>12</v>
      </c>
      <c r="Z43" s="35"/>
      <c r="AA43" s="35"/>
      <c r="AB43" s="35">
        <v>0.4</v>
      </c>
      <c r="AC43" s="35">
        <v>1.5</v>
      </c>
      <c r="AD43" s="35">
        <v>640.70000000000005</v>
      </c>
      <c r="AE43" s="34">
        <f t="shared" si="3"/>
        <v>2531.6</v>
      </c>
      <c r="AF43" s="18"/>
      <c r="AG43" s="39">
        <f>SUM(L7,L8,L9,L11,L13,AE35,AE36,AE37,AE39,AE41)</f>
        <v>3848.7000000000007</v>
      </c>
    </row>
    <row r="44" spans="1:33" s="5" customFormat="1" ht="15" customHeight="1" x14ac:dyDescent="0.2">
      <c r="A44" s="51" t="s">
        <v>42</v>
      </c>
      <c r="B44" s="31"/>
      <c r="C44" s="32">
        <v>0.4</v>
      </c>
      <c r="D44" s="32">
        <v>1.8</v>
      </c>
      <c r="E44" s="32"/>
      <c r="F44" s="32"/>
      <c r="G44" s="32"/>
      <c r="H44" s="32">
        <v>407.5</v>
      </c>
      <c r="I44" s="32">
        <v>33.299999999999997</v>
      </c>
      <c r="J44" s="32"/>
      <c r="K44" s="32"/>
      <c r="L44" s="33">
        <f t="shared" si="4"/>
        <v>443</v>
      </c>
      <c r="M44" s="32">
        <v>113.7</v>
      </c>
      <c r="N44" s="32">
        <v>372.1</v>
      </c>
      <c r="O44" s="32"/>
      <c r="P44" s="32">
        <v>3.3</v>
      </c>
      <c r="Q44" s="32">
        <v>25.3</v>
      </c>
      <c r="R44" s="32">
        <v>4.2</v>
      </c>
      <c r="S44" s="32">
        <v>4.9000000000000004</v>
      </c>
      <c r="T44" s="32">
        <v>765.5</v>
      </c>
      <c r="U44" s="32">
        <v>310.60000000000002</v>
      </c>
      <c r="V44" s="32">
        <v>26.3</v>
      </c>
      <c r="W44" s="32">
        <v>102.5</v>
      </c>
      <c r="X44" s="32">
        <v>25.8</v>
      </c>
      <c r="Y44" s="32">
        <v>11</v>
      </c>
      <c r="Z44" s="32"/>
      <c r="AA44" s="32"/>
      <c r="AB44" s="32">
        <v>0.4</v>
      </c>
      <c r="AC44" s="32">
        <v>1.5</v>
      </c>
      <c r="AD44" s="32">
        <v>514.79999999999995</v>
      </c>
      <c r="AE44" s="31">
        <f t="shared" si="3"/>
        <v>2281.8999999999996</v>
      </c>
      <c r="AF44" s="18"/>
      <c r="AG44" s="37">
        <f t="shared" ref="AG44:AG49" si="5">SUM(L44,AE44)</f>
        <v>2724.8999999999996</v>
      </c>
    </row>
    <row r="45" spans="1:33" s="5" customFormat="1" ht="15" customHeight="1" x14ac:dyDescent="0.2">
      <c r="A45" s="51" t="s">
        <v>43</v>
      </c>
      <c r="B45" s="31"/>
      <c r="C45" s="32"/>
      <c r="D45" s="32">
        <v>0.1</v>
      </c>
      <c r="E45" s="32"/>
      <c r="F45" s="32"/>
      <c r="G45" s="32"/>
      <c r="H45" s="32"/>
      <c r="I45" s="32"/>
      <c r="J45" s="32"/>
      <c r="K45" s="32"/>
      <c r="L45" s="33">
        <f t="shared" si="4"/>
        <v>0.1</v>
      </c>
      <c r="M45" s="32">
        <v>1.4</v>
      </c>
      <c r="N45" s="32">
        <v>0</v>
      </c>
      <c r="O45" s="32"/>
      <c r="P45" s="32"/>
      <c r="Q45" s="32">
        <v>0</v>
      </c>
      <c r="R45" s="32"/>
      <c r="S45" s="32"/>
      <c r="T45" s="32">
        <v>1.4</v>
      </c>
      <c r="U45" s="32">
        <v>42</v>
      </c>
      <c r="V45" s="32">
        <v>25.8</v>
      </c>
      <c r="W45" s="32">
        <v>0</v>
      </c>
      <c r="X45" s="32">
        <v>25.8</v>
      </c>
      <c r="Y45" s="32">
        <v>0</v>
      </c>
      <c r="Z45" s="32"/>
      <c r="AA45" s="32"/>
      <c r="AB45" s="32"/>
      <c r="AC45" s="32"/>
      <c r="AD45" s="32">
        <v>8.9</v>
      </c>
      <c r="AE45" s="31">
        <f t="shared" si="3"/>
        <v>105.3</v>
      </c>
      <c r="AF45" s="18"/>
      <c r="AG45" s="37">
        <f t="shared" si="5"/>
        <v>105.39999999999999</v>
      </c>
    </row>
    <row r="46" spans="1:33" s="5" customFormat="1" ht="15" customHeight="1" x14ac:dyDescent="0.2">
      <c r="A46" s="51" t="s">
        <v>44</v>
      </c>
      <c r="B46" s="31"/>
      <c r="C46" s="32">
        <v>0.4</v>
      </c>
      <c r="D46" s="32">
        <v>1.7</v>
      </c>
      <c r="E46" s="32"/>
      <c r="F46" s="32"/>
      <c r="G46" s="32"/>
      <c r="H46" s="32">
        <v>407.5</v>
      </c>
      <c r="I46" s="32">
        <v>33.299999999999997</v>
      </c>
      <c r="J46" s="32"/>
      <c r="K46" s="32"/>
      <c r="L46" s="33">
        <f t="shared" si="4"/>
        <v>442.90000000000003</v>
      </c>
      <c r="M46" s="32">
        <v>112.3</v>
      </c>
      <c r="N46" s="32">
        <v>372.1</v>
      </c>
      <c r="O46" s="32"/>
      <c r="P46" s="32">
        <v>3.3</v>
      </c>
      <c r="Q46" s="32">
        <v>25.3</v>
      </c>
      <c r="R46" s="32">
        <v>4.2</v>
      </c>
      <c r="S46" s="32">
        <v>4.9000000000000004</v>
      </c>
      <c r="T46" s="32">
        <v>764.1</v>
      </c>
      <c r="U46" s="32">
        <v>268.60000000000002</v>
      </c>
      <c r="V46" s="32">
        <v>0.5</v>
      </c>
      <c r="W46" s="32">
        <v>102.5</v>
      </c>
      <c r="X46" s="32"/>
      <c r="Y46" s="32">
        <v>11</v>
      </c>
      <c r="Z46" s="32"/>
      <c r="AA46" s="32"/>
      <c r="AB46" s="32">
        <v>0.4</v>
      </c>
      <c r="AC46" s="32">
        <v>1.5</v>
      </c>
      <c r="AD46" s="32">
        <v>505.9</v>
      </c>
      <c r="AE46" s="31">
        <f t="shared" si="3"/>
        <v>2176.6000000000004</v>
      </c>
      <c r="AF46" s="18"/>
      <c r="AG46" s="37">
        <f t="shared" si="5"/>
        <v>2619.5000000000005</v>
      </c>
    </row>
    <row r="47" spans="1:33" s="5" customFormat="1" ht="15" customHeight="1" x14ac:dyDescent="0.2">
      <c r="A47" s="51" t="s">
        <v>45</v>
      </c>
      <c r="B47" s="31"/>
      <c r="C47" s="32">
        <v>0</v>
      </c>
      <c r="D47" s="32"/>
      <c r="E47" s="32"/>
      <c r="F47" s="32"/>
      <c r="G47" s="32"/>
      <c r="H47" s="32"/>
      <c r="I47" s="32">
        <v>0.2</v>
      </c>
      <c r="J47" s="32"/>
      <c r="K47" s="32"/>
      <c r="L47" s="33">
        <f t="shared" si="4"/>
        <v>0.2</v>
      </c>
      <c r="M47" s="32"/>
      <c r="N47" s="32">
        <v>0.3</v>
      </c>
      <c r="O47" s="32"/>
      <c r="P47" s="32"/>
      <c r="Q47" s="32">
        <v>0.5</v>
      </c>
      <c r="R47" s="32"/>
      <c r="S47" s="32"/>
      <c r="T47" s="32">
        <v>0.2</v>
      </c>
      <c r="U47" s="32"/>
      <c r="V47" s="32"/>
      <c r="W47" s="32">
        <v>102.5</v>
      </c>
      <c r="X47" s="32"/>
      <c r="Y47" s="32"/>
      <c r="Z47" s="32"/>
      <c r="AA47" s="32"/>
      <c r="AB47" s="32">
        <v>0</v>
      </c>
      <c r="AC47" s="32"/>
      <c r="AD47" s="32"/>
      <c r="AE47" s="31">
        <f t="shared" si="3"/>
        <v>103.5</v>
      </c>
      <c r="AF47" s="18"/>
      <c r="AG47" s="37">
        <f t="shared" si="5"/>
        <v>103.7</v>
      </c>
    </row>
    <row r="48" spans="1:33" s="5" customFormat="1" ht="15" customHeight="1" collapsed="1" x14ac:dyDescent="0.2">
      <c r="A48" s="51" t="s">
        <v>50</v>
      </c>
      <c r="B48" s="31"/>
      <c r="C48" s="32">
        <v>0.4</v>
      </c>
      <c r="D48" s="32">
        <v>1.7</v>
      </c>
      <c r="E48" s="32"/>
      <c r="F48" s="32"/>
      <c r="G48" s="32"/>
      <c r="H48" s="32">
        <v>407.5</v>
      </c>
      <c r="I48" s="32">
        <v>33.1</v>
      </c>
      <c r="J48" s="32"/>
      <c r="K48" s="32"/>
      <c r="L48" s="33">
        <f t="shared" si="4"/>
        <v>442.70000000000005</v>
      </c>
      <c r="M48" s="32">
        <v>112.3</v>
      </c>
      <c r="N48" s="32">
        <v>371.8</v>
      </c>
      <c r="O48" s="32"/>
      <c r="P48" s="32">
        <v>3.3</v>
      </c>
      <c r="Q48" s="32">
        <v>24.8</v>
      </c>
      <c r="R48" s="32">
        <v>4.2</v>
      </c>
      <c r="S48" s="32">
        <v>4.9000000000000004</v>
      </c>
      <c r="T48" s="32">
        <v>763.9</v>
      </c>
      <c r="U48" s="32">
        <v>268.60000000000002</v>
      </c>
      <c r="V48" s="32">
        <v>0.5</v>
      </c>
      <c r="W48" s="32"/>
      <c r="X48" s="32"/>
      <c r="Y48" s="32">
        <v>11</v>
      </c>
      <c r="Z48" s="32"/>
      <c r="AA48" s="32"/>
      <c r="AB48" s="32">
        <v>0.4</v>
      </c>
      <c r="AC48" s="32">
        <v>1.5</v>
      </c>
      <c r="AD48" s="32">
        <v>505.9</v>
      </c>
      <c r="AE48" s="31">
        <f t="shared" si="3"/>
        <v>2073.1000000000004</v>
      </c>
      <c r="AF48" s="18"/>
      <c r="AG48" s="37">
        <f t="shared" si="5"/>
        <v>2515.8000000000002</v>
      </c>
    </row>
    <row r="49" spans="1:33" s="5" customFormat="1" ht="15" customHeight="1" collapsed="1" x14ac:dyDescent="0.2">
      <c r="A49" s="50" t="s">
        <v>46</v>
      </c>
      <c r="B49" s="34"/>
      <c r="C49" s="35"/>
      <c r="D49" s="35"/>
      <c r="E49" s="35"/>
      <c r="F49" s="35"/>
      <c r="G49" s="35"/>
      <c r="H49" s="35">
        <v>301.7</v>
      </c>
      <c r="I49" s="35"/>
      <c r="J49" s="35"/>
      <c r="K49" s="35"/>
      <c r="L49" s="36">
        <f t="shared" si="4"/>
        <v>301.7</v>
      </c>
      <c r="M49" s="35">
        <v>102.6</v>
      </c>
      <c r="N49" s="35"/>
      <c r="O49" s="35"/>
      <c r="P49" s="35"/>
      <c r="Q49" s="35">
        <v>23.2</v>
      </c>
      <c r="R49" s="35"/>
      <c r="S49" s="35">
        <v>2.6</v>
      </c>
      <c r="T49" s="35">
        <v>6.5</v>
      </c>
      <c r="U49" s="35">
        <v>30.5</v>
      </c>
      <c r="V49" s="35"/>
      <c r="W49" s="35"/>
      <c r="X49" s="35"/>
      <c r="Y49" s="35">
        <v>5.4</v>
      </c>
      <c r="Z49" s="35"/>
      <c r="AA49" s="35"/>
      <c r="AB49" s="35"/>
      <c r="AC49" s="35">
        <v>1.3</v>
      </c>
      <c r="AD49" s="35">
        <v>223</v>
      </c>
      <c r="AE49" s="34">
        <f t="shared" si="3"/>
        <v>395.1</v>
      </c>
      <c r="AF49" s="21"/>
      <c r="AG49" s="36">
        <f t="shared" si="5"/>
        <v>696.8</v>
      </c>
    </row>
    <row r="50" spans="1:33" s="26" customFormat="1" ht="15" hidden="1" customHeight="1" x14ac:dyDescent="0.2">
      <c r="A50" s="52" t="s">
        <v>173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6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3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6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3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/>
      <c r="E52" s="32"/>
      <c r="F52" s="32"/>
      <c r="G52" s="32"/>
      <c r="H52" s="32">
        <v>3.1</v>
      </c>
      <c r="I52" s="32"/>
      <c r="J52" s="32"/>
      <c r="K52" s="32"/>
      <c r="L52" s="33">
        <f t="shared" ref="L52:L81" si="7">IF(SUM(B52:K52)=0,"",SUM(B52:K52))</f>
        <v>3.1</v>
      </c>
      <c r="M52" s="32">
        <v>0.9</v>
      </c>
      <c r="N52" s="32"/>
      <c r="O52" s="32"/>
      <c r="P52" s="32"/>
      <c r="Q52" s="32">
        <v>0.1</v>
      </c>
      <c r="R52" s="32"/>
      <c r="S52" s="32">
        <v>0.4</v>
      </c>
      <c r="T52" s="32">
        <v>42.2</v>
      </c>
      <c r="U52" s="32">
        <v>5.5</v>
      </c>
      <c r="V52" s="32"/>
      <c r="W52" s="32"/>
      <c r="X52" s="32"/>
      <c r="Y52" s="32">
        <v>3.5</v>
      </c>
      <c r="Z52" s="32"/>
      <c r="AA52" s="32"/>
      <c r="AB52" s="32"/>
      <c r="AC52" s="32"/>
      <c r="AD52" s="32">
        <v>146.1</v>
      </c>
      <c r="AE52" s="31">
        <f t="shared" si="3"/>
        <v>198.7</v>
      </c>
      <c r="AF52" s="18"/>
      <c r="AG52" s="33">
        <f>SUM(L52,AE52)</f>
        <v>201.79999999999998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7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3"/>
        <v/>
      </c>
      <c r="AF53" s="25"/>
      <c r="AG53" s="42"/>
    </row>
    <row r="54" spans="1:33" s="26" customFormat="1" ht="15" hidden="1" customHeight="1" x14ac:dyDescent="0.2">
      <c r="A54" s="53" t="s">
        <v>179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7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3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7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3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7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3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7"/>
        <v/>
      </c>
      <c r="M57" s="32"/>
      <c r="N57" s="32">
        <v>356.3</v>
      </c>
      <c r="O57" s="32"/>
      <c r="P57" s="32">
        <v>3.3</v>
      </c>
      <c r="Q57" s="32"/>
      <c r="R57" s="32">
        <v>4.2</v>
      </c>
      <c r="S57" s="32">
        <v>0.2</v>
      </c>
      <c r="T57" s="32">
        <v>526</v>
      </c>
      <c r="U57" s="32">
        <v>1.1000000000000001</v>
      </c>
      <c r="V57" s="32"/>
      <c r="W57" s="32"/>
      <c r="X57" s="32"/>
      <c r="Y57" s="32"/>
      <c r="Z57" s="32"/>
      <c r="AA57" s="32"/>
      <c r="AB57" s="32"/>
      <c r="AC57" s="32"/>
      <c r="AD57" s="32"/>
      <c r="AE57" s="31">
        <f t="shared" si="3"/>
        <v>891.1</v>
      </c>
      <c r="AF57" s="18"/>
      <c r="AG57" s="33">
        <f>SUM(L57,AE57)</f>
        <v>891.1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7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3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7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3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7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3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7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3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0.4</v>
      </c>
      <c r="D62" s="32">
        <v>1.7</v>
      </c>
      <c r="E62" s="32"/>
      <c r="F62" s="32"/>
      <c r="G62" s="32"/>
      <c r="H62" s="32">
        <v>102.7</v>
      </c>
      <c r="I62" s="32">
        <v>33.1</v>
      </c>
      <c r="J62" s="32"/>
      <c r="K62" s="32"/>
      <c r="L62" s="33">
        <f t="shared" si="7"/>
        <v>137.9</v>
      </c>
      <c r="M62" s="32">
        <v>8.8000000000000007</v>
      </c>
      <c r="N62" s="32">
        <v>0.2</v>
      </c>
      <c r="O62" s="32"/>
      <c r="P62" s="32"/>
      <c r="Q62" s="32">
        <v>1.5</v>
      </c>
      <c r="R62" s="32"/>
      <c r="S62" s="32">
        <v>1.5</v>
      </c>
      <c r="T62" s="32">
        <v>8.1</v>
      </c>
      <c r="U62" s="32">
        <v>231.5</v>
      </c>
      <c r="V62" s="32">
        <v>0.5</v>
      </c>
      <c r="W62" s="32"/>
      <c r="X62" s="32"/>
      <c r="Y62" s="32">
        <v>2.1</v>
      </c>
      <c r="Z62" s="32"/>
      <c r="AA62" s="32"/>
      <c r="AB62" s="32">
        <v>0.4</v>
      </c>
      <c r="AC62" s="32">
        <v>0.2</v>
      </c>
      <c r="AD62" s="32">
        <v>121</v>
      </c>
      <c r="AE62" s="31">
        <f t="shared" si="3"/>
        <v>375.79999999999995</v>
      </c>
      <c r="AF62" s="18"/>
      <c r="AG62" s="33">
        <f>SUM(L62,AE62)</f>
        <v>513.69999999999993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7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3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7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3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7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3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7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3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7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3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7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3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7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3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7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3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7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3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7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3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7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3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7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3"/>
        <v/>
      </c>
      <c r="AF74" s="25"/>
      <c r="AG74" s="42"/>
    </row>
    <row r="75" spans="1:33" s="5" customFormat="1" ht="14.25" customHeight="1" collapsed="1" x14ac:dyDescent="0.2">
      <c r="A75" s="54" t="s">
        <v>185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7"/>
        <v/>
      </c>
      <c r="M75" s="32"/>
      <c r="N75" s="32">
        <v>12.3</v>
      </c>
      <c r="O75" s="32"/>
      <c r="P75" s="32"/>
      <c r="Q75" s="32"/>
      <c r="R75" s="32"/>
      <c r="S75" s="32">
        <v>0.2</v>
      </c>
      <c r="T75" s="32">
        <v>181.1</v>
      </c>
      <c r="U75" s="32"/>
      <c r="V75" s="32"/>
      <c r="W75" s="32"/>
      <c r="X75" s="32"/>
      <c r="Y75" s="32"/>
      <c r="Z75" s="32"/>
      <c r="AA75" s="32"/>
      <c r="AB75" s="32"/>
      <c r="AC75" s="32"/>
      <c r="AD75" s="32">
        <v>15.8</v>
      </c>
      <c r="AE75" s="31">
        <f>IF(SUM(M75:AD75)=0,"",SUM(M75:AD75))</f>
        <v>209.4</v>
      </c>
      <c r="AF75" s="18"/>
      <c r="AG75" s="33">
        <f>SUM(L75,AE75)</f>
        <v>209.4</v>
      </c>
    </row>
    <row r="76" spans="1:33" s="5" customFormat="1" ht="0.75" hidden="1" customHeight="1" x14ac:dyDescent="0.2">
      <c r="A76" s="52" t="s">
        <v>186</v>
      </c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3" t="str">
        <f>IF(SUM(B76,C76,D76,E76,F76,G76,H76,K76)=0,"",SUM(B76,C76,D76,E76,F76,G76,H76,K76))</f>
        <v/>
      </c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1" t="str">
        <f>IF(SUM(M76:AD76)=0,"",SUM(M76:AD76))</f>
        <v/>
      </c>
      <c r="AF76" s="94"/>
      <c r="AG76" s="95"/>
    </row>
    <row r="77" spans="1:33" s="5" customFormat="1" ht="3" hidden="1" customHeight="1" x14ac:dyDescent="0.2">
      <c r="A77" s="96" t="s">
        <v>187</v>
      </c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3" t="str">
        <f>IF(SUM(B77,C77,D77,E77,F77,G77,H77,K77)=0,"",SUM(B77,C77,D77,E77,F77,G77,H77,K77))</f>
        <v/>
      </c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1" t="str">
        <f>IF(SUM(M77:AD77)=0,"",SUM(M77:AD77))</f>
        <v/>
      </c>
      <c r="AF77" s="94"/>
      <c r="AG77" s="95"/>
    </row>
    <row r="78" spans="1:33" s="5" customFormat="1" ht="15" hidden="1" customHeight="1" x14ac:dyDescent="0.2">
      <c r="A78" s="96" t="s">
        <v>188</v>
      </c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3" t="str">
        <f>IF(SUM(B78,C78,D78,E78,F78,G78,H78,K78)=0,"",SUM(B78,C78,D78,E78,F78,G78,H78,K78))</f>
        <v/>
      </c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1" t="str">
        <f>IF(SUM(M78:AD78)=0,"",SUM(M78:AD78))</f>
        <v/>
      </c>
      <c r="AF78" s="94"/>
      <c r="AG78" s="95"/>
    </row>
    <row r="79" spans="1:33" s="26" customFormat="1" ht="18" hidden="1" customHeight="1" x14ac:dyDescent="0.2">
      <c r="A79" s="52" t="s">
        <v>189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7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3"/>
        <v/>
      </c>
      <c r="AF79" s="25"/>
      <c r="AG79" s="42"/>
    </row>
    <row r="80" spans="1:33" s="26" customFormat="1" ht="14.2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7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3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7"/>
        <v/>
      </c>
      <c r="M81" s="57"/>
      <c r="N81" s="57">
        <v>3</v>
      </c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3"/>
        <v>3</v>
      </c>
      <c r="AF81" s="58"/>
      <c r="AG81" s="38">
        <f>SUM(L81,AE81)</f>
        <v>3</v>
      </c>
    </row>
    <row r="83" spans="1:33" ht="15" customHeight="1" x14ac:dyDescent="0.2"/>
    <row r="84" spans="1:33" ht="15" customHeight="1" x14ac:dyDescent="0.2"/>
    <row r="85" spans="1:33" ht="15" customHeight="1" x14ac:dyDescent="0.2"/>
    <row r="86" spans="1:33" ht="15" customHeight="1" x14ac:dyDescent="0.2"/>
    <row r="87" spans="1:33" ht="15" customHeight="1" x14ac:dyDescent="0.2"/>
  </sheetData>
  <mergeCells count="14">
    <mergeCell ref="AA4:AA5"/>
    <mergeCell ref="AE4:AE5"/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T4:T5"/>
    <mergeCell ref="U4:U5"/>
  </mergeCells>
  <pageMargins left="0.7" right="0.7" top="0.75" bottom="0.75" header="0.3" footer="0.3"/>
  <ignoredErrors>
    <ignoredError sqref="AG43 L7:L33 L79:L81 L43:L75" calculatedColumn="1"/>
  </ignoredErrors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3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8.7109375" style="9" hidden="1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1" t="s">
        <v>39</v>
      </c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104" t="s">
        <v>194</v>
      </c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AF3" s="106" t="s">
        <v>84</v>
      </c>
      <c r="AG3" s="16"/>
    </row>
    <row r="4" spans="1:54" s="5" customFormat="1" ht="15" customHeight="1" x14ac:dyDescent="0.2">
      <c r="A4" s="15" t="s">
        <v>147</v>
      </c>
      <c r="B4" s="108" t="s">
        <v>16</v>
      </c>
      <c r="C4" s="59" t="s">
        <v>23</v>
      </c>
      <c r="D4" s="59" t="s">
        <v>17</v>
      </c>
      <c r="E4" s="59" t="s">
        <v>19</v>
      </c>
      <c r="F4" s="110" t="s">
        <v>63</v>
      </c>
      <c r="G4" s="110" t="s">
        <v>64</v>
      </c>
      <c r="H4" s="110" t="s">
        <v>20</v>
      </c>
      <c r="I4" s="89" t="s">
        <v>21</v>
      </c>
      <c r="J4" s="89" t="s">
        <v>68</v>
      </c>
      <c r="K4" s="89" t="s">
        <v>21</v>
      </c>
      <c r="L4" s="112" t="s">
        <v>38</v>
      </c>
      <c r="M4" s="114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167</v>
      </c>
      <c r="T4" s="116" t="s">
        <v>168</v>
      </c>
      <c r="U4" s="116" t="s">
        <v>169</v>
      </c>
      <c r="V4" s="74" t="s">
        <v>66</v>
      </c>
      <c r="W4" s="74" t="s">
        <v>31</v>
      </c>
      <c r="X4" s="74" t="s">
        <v>17</v>
      </c>
      <c r="Y4" s="74" t="s">
        <v>17</v>
      </c>
      <c r="Z4" s="116" t="s">
        <v>65</v>
      </c>
      <c r="AA4" s="116" t="s">
        <v>170</v>
      </c>
      <c r="AB4" s="75" t="s">
        <v>67</v>
      </c>
      <c r="AC4" s="74" t="s">
        <v>23</v>
      </c>
      <c r="AD4" s="73" t="s">
        <v>35</v>
      </c>
      <c r="AE4" s="112" t="s">
        <v>38</v>
      </c>
      <c r="AF4" s="107"/>
      <c r="AG4" s="48" t="s">
        <v>38</v>
      </c>
    </row>
    <row r="5" spans="1:54" s="5" customFormat="1" ht="15" customHeight="1" x14ac:dyDescent="0.2">
      <c r="A5" s="46" t="s">
        <v>15</v>
      </c>
      <c r="B5" s="109"/>
      <c r="C5" s="47" t="s">
        <v>24</v>
      </c>
      <c r="D5" s="47" t="s">
        <v>18</v>
      </c>
      <c r="E5" s="47" t="s">
        <v>123</v>
      </c>
      <c r="F5" s="111"/>
      <c r="G5" s="111"/>
      <c r="H5" s="111"/>
      <c r="I5" s="47" t="s">
        <v>22</v>
      </c>
      <c r="J5" s="47" t="s">
        <v>122</v>
      </c>
      <c r="K5" s="90" t="s">
        <v>184</v>
      </c>
      <c r="L5" s="113"/>
      <c r="M5" s="115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17"/>
      <c r="U5" s="117"/>
      <c r="V5" s="77" t="s">
        <v>16</v>
      </c>
      <c r="W5" s="77" t="s">
        <v>70</v>
      </c>
      <c r="X5" s="77" t="s">
        <v>32</v>
      </c>
      <c r="Y5" s="77" t="s">
        <v>33</v>
      </c>
      <c r="Z5" s="117"/>
      <c r="AA5" s="117"/>
      <c r="AB5" s="78" t="s">
        <v>23</v>
      </c>
      <c r="AC5" s="77" t="s">
        <v>34</v>
      </c>
      <c r="AD5" s="79" t="s">
        <v>36</v>
      </c>
      <c r="AE5" s="113"/>
      <c r="AF5" s="107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190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548.1</v>
      </c>
      <c r="F7" s="32"/>
      <c r="G7" s="32"/>
      <c r="H7" s="32">
        <v>399.8</v>
      </c>
      <c r="I7" s="32">
        <v>46.6</v>
      </c>
      <c r="J7" s="32"/>
      <c r="K7" s="32"/>
      <c r="L7" s="33">
        <f>IF(SUM(B7:K7)=0,"",SUM(B7:K7))</f>
        <v>994.50000000000011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1739.5</v>
      </c>
      <c r="C8" s="32">
        <v>0.6</v>
      </c>
      <c r="D8" s="32">
        <v>19.600000000000001</v>
      </c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1759.6999999999998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>
        <v>-0.6</v>
      </c>
      <c r="C10" s="32"/>
      <c r="D10" s="32"/>
      <c r="E10" s="32"/>
      <c r="F10" s="32"/>
      <c r="G10" s="32"/>
      <c r="H10" s="32"/>
      <c r="I10" s="32"/>
      <c r="J10" s="32"/>
      <c r="K10" s="32"/>
      <c r="L10" s="33">
        <f t="shared" si="0"/>
        <v>-0.6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-91.1</v>
      </c>
      <c r="C11" s="32"/>
      <c r="D11" s="32"/>
      <c r="E11" s="32"/>
      <c r="F11" s="32"/>
      <c r="G11" s="32"/>
      <c r="H11" s="32"/>
      <c r="I11" s="32"/>
      <c r="J11" s="32"/>
      <c r="K11" s="32"/>
      <c r="L11" s="33">
        <f t="shared" si="0"/>
        <v>-91.1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-19</v>
      </c>
      <c r="F12" s="32"/>
      <c r="G12" s="32"/>
      <c r="H12" s="32"/>
      <c r="I12" s="32"/>
      <c r="J12" s="32"/>
      <c r="K12" s="32"/>
      <c r="L12" s="33">
        <f t="shared" si="0"/>
        <v>-19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>
        <v>-0.1</v>
      </c>
      <c r="C13" s="32"/>
      <c r="D13" s="32"/>
      <c r="E13" s="32"/>
      <c r="F13" s="32"/>
      <c r="G13" s="32"/>
      <c r="H13" s="32"/>
      <c r="I13" s="32"/>
      <c r="J13" s="32"/>
      <c r="K13" s="32"/>
      <c r="L13" s="33">
        <f t="shared" si="0"/>
        <v>-0.1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1647.7</v>
      </c>
      <c r="C14" s="32">
        <v>0.6</v>
      </c>
      <c r="D14" s="32">
        <v>19.600000000000001</v>
      </c>
      <c r="E14" s="32">
        <v>529.1</v>
      </c>
      <c r="F14" s="32"/>
      <c r="G14" s="32"/>
      <c r="H14" s="32">
        <v>399.8</v>
      </c>
      <c r="I14" s="32">
        <v>46.6</v>
      </c>
      <c r="J14" s="32"/>
      <c r="K14" s="32"/>
      <c r="L14" s="33">
        <f t="shared" si="0"/>
        <v>2643.4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-1647.7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-1647.7</v>
      </c>
      <c r="M15" s="35">
        <v>78.2</v>
      </c>
      <c r="N15" s="35">
        <v>329.5</v>
      </c>
      <c r="O15" s="35">
        <v>11.1</v>
      </c>
      <c r="P15" s="35">
        <v>0.3</v>
      </c>
      <c r="Q15" s="35">
        <v>27.2</v>
      </c>
      <c r="R15" s="35">
        <v>72.400000000000006</v>
      </c>
      <c r="S15" s="35">
        <v>23.9</v>
      </c>
      <c r="T15" s="35">
        <v>433.4</v>
      </c>
      <c r="U15" s="35">
        <v>445.8</v>
      </c>
      <c r="V15" s="35">
        <v>18.2</v>
      </c>
      <c r="W15" s="35">
        <v>132.9</v>
      </c>
      <c r="X15" s="35">
        <v>31.4</v>
      </c>
      <c r="Y15" s="35"/>
      <c r="Z15" s="35"/>
      <c r="AA15" s="35"/>
      <c r="AB15" s="35"/>
      <c r="AC15" s="35"/>
      <c r="AD15" s="35"/>
      <c r="AE15" s="34">
        <f t="shared" ref="AE15:AE30" si="1">IF(SUM(M15:AD15)=0,"",SUM(M15:AD15))</f>
        <v>1604.3000000000002</v>
      </c>
      <c r="AF15" s="34">
        <f>IF(SUM(L15,AE15)=0,"",SUM(L15,AE15))</f>
        <v>-43.399999999999864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-529.1</v>
      </c>
      <c r="F16" s="32"/>
      <c r="G16" s="32"/>
      <c r="H16" s="32"/>
      <c r="I16" s="32"/>
      <c r="J16" s="32"/>
      <c r="K16" s="32"/>
      <c r="L16" s="33">
        <f t="shared" si="0"/>
        <v>-529.1</v>
      </c>
      <c r="M16" s="32"/>
      <c r="N16" s="32"/>
      <c r="O16" s="32"/>
      <c r="P16" s="32"/>
      <c r="Q16" s="32"/>
      <c r="R16" s="32"/>
      <c r="S16" s="32">
        <v>0</v>
      </c>
      <c r="T16" s="32">
        <v>-86.9</v>
      </c>
      <c r="U16" s="32">
        <v>-329.9</v>
      </c>
      <c r="V16" s="32"/>
      <c r="W16" s="32"/>
      <c r="X16" s="32"/>
      <c r="Y16" s="32"/>
      <c r="Z16" s="32"/>
      <c r="AA16" s="32"/>
      <c r="AB16" s="32"/>
      <c r="AC16" s="32"/>
      <c r="AD16" s="32">
        <v>612.29999999999995</v>
      </c>
      <c r="AE16" s="31">
        <f t="shared" si="1"/>
        <v>195.5</v>
      </c>
      <c r="AF16" s="31">
        <f>IF(SUM(L16,AE16)=0,"",SUM(L16,AE16))</f>
        <v>-333.6</v>
      </c>
      <c r="AG16" s="23"/>
      <c r="AI16" s="8"/>
    </row>
    <row r="17" spans="1:254" s="5" customFormat="1" ht="15" hidden="1" customHeight="1" outlineLevel="1" x14ac:dyDescent="0.2">
      <c r="A17" s="80" t="s">
        <v>174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175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176</v>
      </c>
      <c r="B19" s="81"/>
      <c r="C19" s="81"/>
      <c r="D19" s="81"/>
      <c r="E19" s="81">
        <v>-529.1</v>
      </c>
      <c r="F19" s="81"/>
      <c r="G19" s="82"/>
      <c r="H19" s="81"/>
      <c r="I19" s="82"/>
      <c r="J19" s="81"/>
      <c r="K19" s="83"/>
      <c r="L19" s="42">
        <f t="shared" si="0"/>
        <v>-529.1</v>
      </c>
      <c r="M19" s="81"/>
      <c r="N19" s="81"/>
      <c r="O19" s="85"/>
      <c r="P19" s="81"/>
      <c r="Q19" s="81"/>
      <c r="R19" s="81"/>
      <c r="S19" s="81"/>
      <c r="T19" s="82"/>
      <c r="U19" s="82"/>
      <c r="V19" s="81"/>
      <c r="W19" s="81"/>
      <c r="X19" s="81"/>
      <c r="Y19" s="85"/>
      <c r="Z19" s="81"/>
      <c r="AA19" s="81"/>
      <c r="AB19" s="85"/>
      <c r="AC19" s="85"/>
      <c r="AD19" s="83">
        <v>472.9</v>
      </c>
      <c r="AE19" s="84">
        <f t="shared" si="1"/>
        <v>472.9</v>
      </c>
      <c r="AF19" s="40">
        <f>IF(SUM(L19,AE19)=0,"",SUM(L19,AE19))</f>
        <v>-56.200000000000045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177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178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>
        <v>-0.8</v>
      </c>
      <c r="I22" s="32">
        <v>-2.7</v>
      </c>
      <c r="J22" s="32"/>
      <c r="K22" s="32"/>
      <c r="L22" s="33">
        <f t="shared" si="0"/>
        <v>-3.5</v>
      </c>
      <c r="M22" s="32"/>
      <c r="N22" s="32"/>
      <c r="O22" s="32"/>
      <c r="P22" s="32"/>
      <c r="Q22" s="32"/>
      <c r="R22" s="32"/>
      <c r="S22" s="32"/>
      <c r="T22" s="32">
        <v>-0.3</v>
      </c>
      <c r="U22" s="32">
        <v>-7.1</v>
      </c>
      <c r="V22" s="32"/>
      <c r="W22" s="32"/>
      <c r="X22" s="32"/>
      <c r="Y22" s="32"/>
      <c r="Z22" s="32"/>
      <c r="AA22" s="32"/>
      <c r="AB22" s="32"/>
      <c r="AC22" s="32"/>
      <c r="AD22" s="32">
        <v>6.3</v>
      </c>
      <c r="AE22" s="31">
        <f t="shared" si="1"/>
        <v>-1.0999999999999996</v>
      </c>
      <c r="AF22" s="31">
        <f>IF(SUM(L22,AE22)=0,"",SUM(L22,AE22))</f>
        <v>-4.5999999999999996</v>
      </c>
      <c r="AG22" s="23"/>
    </row>
    <row r="23" spans="1:254" s="5" customFormat="1" ht="15" hidden="1" customHeight="1" x14ac:dyDescent="0.2">
      <c r="A23" s="80" t="s">
        <v>174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175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 t="shared" si="1"/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176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177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178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171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-1.4</v>
      </c>
      <c r="I30" s="32"/>
      <c r="J30" s="32"/>
      <c r="K30" s="32"/>
      <c r="L30" s="33">
        <f t="shared" si="0"/>
        <v>-1.4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0.8</v>
      </c>
      <c r="AD30" s="32"/>
      <c r="AE30" s="31">
        <f t="shared" si="1"/>
        <v>0.8</v>
      </c>
      <c r="AF30" s="31">
        <f t="shared" si="2"/>
        <v>-0.59999999999999987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>
        <v>-3.9</v>
      </c>
      <c r="N31" s="32"/>
      <c r="O31" s="32">
        <v>-12.7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12.1</v>
      </c>
      <c r="Z31" s="32"/>
      <c r="AA31" s="32"/>
      <c r="AB31" s="32"/>
      <c r="AC31" s="32"/>
      <c r="AD31" s="32"/>
      <c r="AE31" s="31">
        <f t="shared" ref="AE31:AE81" si="3">IF(SUM(M31:AD31)=0,"",SUM(M31:AD31))</f>
        <v>-4.4999999999999982</v>
      </c>
      <c r="AF31" s="31">
        <f t="shared" si="2"/>
        <v>-4.4999999999999982</v>
      </c>
      <c r="AG31" s="23"/>
    </row>
    <row r="32" spans="1:254" s="5" customFormat="1" ht="15" hidden="1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3"/>
        <v/>
      </c>
      <c r="AF32" s="31" t="str">
        <f t="shared" si="2"/>
        <v/>
      </c>
      <c r="AG32" s="23"/>
    </row>
    <row r="33" spans="1:33" s="5" customFormat="1" ht="15" customHeight="1" x14ac:dyDescent="0.2">
      <c r="A33" s="51" t="s">
        <v>125</v>
      </c>
      <c r="B33" s="31">
        <v>-1647.7</v>
      </c>
      <c r="C33" s="32"/>
      <c r="D33" s="32"/>
      <c r="E33" s="32">
        <v>-529.1</v>
      </c>
      <c r="F33" s="32"/>
      <c r="G33" s="32"/>
      <c r="H33" s="32">
        <v>-2.2000000000000002</v>
      </c>
      <c r="I33" s="32">
        <v>-2.7</v>
      </c>
      <c r="J33" s="32"/>
      <c r="K33" s="32"/>
      <c r="L33" s="33">
        <f t="shared" si="0"/>
        <v>-2181.6999999999998</v>
      </c>
      <c r="M33" s="32">
        <v>74.3</v>
      </c>
      <c r="N33" s="32">
        <v>329.5</v>
      </c>
      <c r="O33" s="32">
        <v>-1.6</v>
      </c>
      <c r="P33" s="32">
        <v>0.3</v>
      </c>
      <c r="Q33" s="32">
        <v>27.2</v>
      </c>
      <c r="R33" s="32">
        <v>72.400000000000006</v>
      </c>
      <c r="S33" s="32">
        <v>23.9</v>
      </c>
      <c r="T33" s="32">
        <v>346.2</v>
      </c>
      <c r="U33" s="32">
        <v>108.8</v>
      </c>
      <c r="V33" s="32">
        <v>18.2</v>
      </c>
      <c r="W33" s="32">
        <v>132.9</v>
      </c>
      <c r="X33" s="32">
        <v>31.4</v>
      </c>
      <c r="Y33" s="32">
        <v>12.1</v>
      </c>
      <c r="Z33" s="32"/>
      <c r="AA33" s="32"/>
      <c r="AB33" s="32"/>
      <c r="AC33" s="32">
        <v>0.8</v>
      </c>
      <c r="AD33" s="32">
        <v>618.6</v>
      </c>
      <c r="AE33" s="31">
        <f t="shared" si="3"/>
        <v>1795</v>
      </c>
      <c r="AF33" s="31">
        <f t="shared" si="2"/>
        <v>-386.69999999999982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78.2</v>
      </c>
      <c r="N34" s="35">
        <v>329.5</v>
      </c>
      <c r="O34" s="35">
        <v>11.1</v>
      </c>
      <c r="P34" s="35">
        <v>0.3</v>
      </c>
      <c r="Q34" s="35">
        <v>27.2</v>
      </c>
      <c r="R34" s="35">
        <v>72.400000000000006</v>
      </c>
      <c r="S34" s="35">
        <v>23.9</v>
      </c>
      <c r="T34" s="35">
        <v>433.4</v>
      </c>
      <c r="U34" s="35">
        <v>445.8</v>
      </c>
      <c r="V34" s="35">
        <v>18.2</v>
      </c>
      <c r="W34" s="35">
        <v>132.9</v>
      </c>
      <c r="X34" s="35">
        <v>31.4</v>
      </c>
      <c r="Y34" s="35">
        <v>12.1</v>
      </c>
      <c r="Z34" s="35"/>
      <c r="AA34" s="35"/>
      <c r="AB34" s="35"/>
      <c r="AC34" s="35">
        <v>0.8</v>
      </c>
      <c r="AD34" s="35">
        <v>618.6</v>
      </c>
      <c r="AE34" s="34">
        <f t="shared" si="3"/>
        <v>2235.8000000000002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53.6</v>
      </c>
      <c r="N35" s="32">
        <v>45.5</v>
      </c>
      <c r="O35" s="32"/>
      <c r="P35" s="32">
        <v>2.9</v>
      </c>
      <c r="Q35" s="32"/>
      <c r="R35" s="32">
        <v>6.2</v>
      </c>
      <c r="S35" s="32"/>
      <c r="T35" s="32">
        <v>497</v>
      </c>
      <c r="U35" s="32">
        <v>337.5</v>
      </c>
      <c r="V35" s="32">
        <v>0.6</v>
      </c>
      <c r="W35" s="32">
        <v>25.7</v>
      </c>
      <c r="X35" s="32"/>
      <c r="Y35" s="32"/>
      <c r="Z35" s="32"/>
      <c r="AA35" s="32"/>
      <c r="AB35" s="32">
        <v>0</v>
      </c>
      <c r="AC35" s="32">
        <v>0.7</v>
      </c>
      <c r="AD35" s="32">
        <v>60.9</v>
      </c>
      <c r="AE35" s="31">
        <f t="shared" si="3"/>
        <v>1030.6000000000001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>
        <v>-4.5999999999999996</v>
      </c>
      <c r="O36" s="32"/>
      <c r="P36" s="32"/>
      <c r="Q36" s="32">
        <v>-2</v>
      </c>
      <c r="R36" s="32">
        <v>-73</v>
      </c>
      <c r="S36" s="32">
        <v>-13.8</v>
      </c>
      <c r="T36" s="32">
        <v>-84.6</v>
      </c>
      <c r="U36" s="32">
        <v>-189.4</v>
      </c>
      <c r="V36" s="32"/>
      <c r="W36" s="32">
        <v>-42.2</v>
      </c>
      <c r="X36" s="32"/>
      <c r="Y36" s="32"/>
      <c r="Z36" s="32"/>
      <c r="AA36" s="32"/>
      <c r="AB36" s="32"/>
      <c r="AC36" s="32"/>
      <c r="AD36" s="32">
        <v>-15.9</v>
      </c>
      <c r="AE36" s="31">
        <f t="shared" si="3"/>
        <v>-425.49999999999994</v>
      </c>
      <c r="AF36" s="18"/>
      <c r="AG36" s="22"/>
    </row>
    <row r="37" spans="1:33" s="5" customFormat="1" ht="15" hidden="1" customHeight="1" x14ac:dyDescent="0.2">
      <c r="A37" s="51" t="s">
        <v>172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3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-1.6</v>
      </c>
      <c r="N38" s="32">
        <v>-1</v>
      </c>
      <c r="O38" s="32">
        <v>-0.1</v>
      </c>
      <c r="P38" s="32">
        <v>-0.1</v>
      </c>
      <c r="Q38" s="32">
        <v>-1.2</v>
      </c>
      <c r="R38" s="32">
        <v>-0.3</v>
      </c>
      <c r="S38" s="32">
        <v>-0.3</v>
      </c>
      <c r="T38" s="32">
        <v>-1.7</v>
      </c>
      <c r="U38" s="32">
        <v>-0.6</v>
      </c>
      <c r="V38" s="32"/>
      <c r="W38" s="32"/>
      <c r="X38" s="32"/>
      <c r="Y38" s="32">
        <v>-0.3</v>
      </c>
      <c r="Z38" s="32"/>
      <c r="AA38" s="32"/>
      <c r="AB38" s="32"/>
      <c r="AC38" s="32"/>
      <c r="AD38" s="32">
        <v>-115.8</v>
      </c>
      <c r="AE38" s="31">
        <f t="shared" si="3"/>
        <v>-123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0.8</v>
      </c>
      <c r="N39" s="32">
        <v>1</v>
      </c>
      <c r="O39" s="32">
        <v>1.7</v>
      </c>
      <c r="P39" s="32">
        <v>0.1</v>
      </c>
      <c r="Q39" s="32">
        <v>-0.9</v>
      </c>
      <c r="R39" s="32">
        <v>0.1</v>
      </c>
      <c r="S39" s="32">
        <v>-5.0999999999999996</v>
      </c>
      <c r="T39" s="32">
        <v>17.8</v>
      </c>
      <c r="U39" s="32">
        <v>30.7</v>
      </c>
      <c r="V39" s="32"/>
      <c r="W39" s="32">
        <v>-2.6</v>
      </c>
      <c r="X39" s="32"/>
      <c r="Y39" s="32"/>
      <c r="Z39" s="32"/>
      <c r="AA39" s="32"/>
      <c r="AB39" s="32"/>
      <c r="AC39" s="32"/>
      <c r="AD39" s="32"/>
      <c r="AE39" s="31">
        <f t="shared" si="3"/>
        <v>43.6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1" t="str">
        <f t="shared" si="3"/>
        <v/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0.1</v>
      </c>
      <c r="N41" s="32"/>
      <c r="O41" s="32"/>
      <c r="P41" s="32"/>
      <c r="Q41" s="32">
        <v>-0.1</v>
      </c>
      <c r="R41" s="32">
        <v>0.1</v>
      </c>
      <c r="S41" s="32">
        <v>-0.1</v>
      </c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>
        <v>-2.5</v>
      </c>
      <c r="AE41" s="31">
        <f t="shared" si="3"/>
        <v>-2.5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131.1</v>
      </c>
      <c r="N42" s="32">
        <v>370.4</v>
      </c>
      <c r="O42" s="32">
        <v>12.7</v>
      </c>
      <c r="P42" s="32">
        <v>3.2</v>
      </c>
      <c r="Q42" s="32">
        <v>23</v>
      </c>
      <c r="R42" s="32">
        <v>5.5</v>
      </c>
      <c r="S42" s="32">
        <v>4.5999999999999996</v>
      </c>
      <c r="T42" s="32">
        <v>861.9</v>
      </c>
      <c r="U42" s="32">
        <v>624</v>
      </c>
      <c r="V42" s="32">
        <v>18.8</v>
      </c>
      <c r="W42" s="32">
        <v>113.8</v>
      </c>
      <c r="X42" s="32">
        <v>31.4</v>
      </c>
      <c r="Y42" s="32">
        <v>11.8</v>
      </c>
      <c r="Z42" s="32"/>
      <c r="AA42" s="32"/>
      <c r="AB42" s="32">
        <v>0</v>
      </c>
      <c r="AC42" s="32">
        <v>1.5</v>
      </c>
      <c r="AD42" s="32">
        <v>545.29999999999995</v>
      </c>
      <c r="AE42" s="31">
        <f t="shared" si="3"/>
        <v>2759.0000000000009</v>
      </c>
      <c r="AF42" s="18"/>
      <c r="AG42" s="22"/>
    </row>
    <row r="43" spans="1:33" s="5" customFormat="1" ht="15" customHeight="1" x14ac:dyDescent="0.2">
      <c r="A43" s="50" t="s">
        <v>41</v>
      </c>
      <c r="B43" s="34">
        <v>1648.3</v>
      </c>
      <c r="C43" s="35">
        <v>0.6</v>
      </c>
      <c r="D43" s="35">
        <v>19.600000000000001</v>
      </c>
      <c r="E43" s="35">
        <v>548.1</v>
      </c>
      <c r="F43" s="35"/>
      <c r="G43" s="35"/>
      <c r="H43" s="35">
        <v>399.8</v>
      </c>
      <c r="I43" s="35">
        <v>46.6</v>
      </c>
      <c r="J43" s="35"/>
      <c r="K43" s="35"/>
      <c r="L43" s="36">
        <f t="shared" ref="L43:L49" si="4">IF(SUM(B43:K43)=0,"",SUM(B43:K43))</f>
        <v>2663</v>
      </c>
      <c r="M43" s="35">
        <v>132.69999999999999</v>
      </c>
      <c r="N43" s="35">
        <v>371.4</v>
      </c>
      <c r="O43" s="35">
        <v>12.8</v>
      </c>
      <c r="P43" s="35">
        <v>3.3</v>
      </c>
      <c r="Q43" s="35">
        <v>24.2</v>
      </c>
      <c r="R43" s="35">
        <v>5.8</v>
      </c>
      <c r="S43" s="35">
        <v>4.9000000000000004</v>
      </c>
      <c r="T43" s="35">
        <v>863.6</v>
      </c>
      <c r="U43" s="35">
        <v>624.6</v>
      </c>
      <c r="V43" s="35">
        <v>18.8</v>
      </c>
      <c r="W43" s="35">
        <v>113.8</v>
      </c>
      <c r="X43" s="35">
        <v>31.4</v>
      </c>
      <c r="Y43" s="35">
        <v>12.1</v>
      </c>
      <c r="Z43" s="35"/>
      <c r="AA43" s="35"/>
      <c r="AB43" s="35">
        <v>0</v>
      </c>
      <c r="AC43" s="35">
        <v>1.5</v>
      </c>
      <c r="AD43" s="35">
        <v>661.1</v>
      </c>
      <c r="AE43" s="34">
        <f t="shared" si="3"/>
        <v>2882</v>
      </c>
      <c r="AF43" s="18"/>
      <c r="AG43" s="39">
        <f>SUM(L7,L8,L9,L11,L13,AE35,AE36,AE37,AE39,AE41)</f>
        <v>3309.2000000000003</v>
      </c>
    </row>
    <row r="44" spans="1:33" s="5" customFormat="1" ht="15" customHeight="1" x14ac:dyDescent="0.2">
      <c r="A44" s="51" t="s">
        <v>42</v>
      </c>
      <c r="B44" s="31"/>
      <c r="C44" s="32">
        <v>0.6</v>
      </c>
      <c r="D44" s="32">
        <v>19.600000000000001</v>
      </c>
      <c r="E44" s="32"/>
      <c r="F44" s="32"/>
      <c r="G44" s="32"/>
      <c r="H44" s="32">
        <v>397.6</v>
      </c>
      <c r="I44" s="32">
        <v>43.9</v>
      </c>
      <c r="J44" s="32"/>
      <c r="K44" s="32"/>
      <c r="L44" s="33">
        <f t="shared" si="4"/>
        <v>461.7</v>
      </c>
      <c r="M44" s="32">
        <v>127.2</v>
      </c>
      <c r="N44" s="32">
        <v>370.4</v>
      </c>
      <c r="O44" s="32"/>
      <c r="P44" s="32">
        <v>3.2</v>
      </c>
      <c r="Q44" s="32">
        <v>23</v>
      </c>
      <c r="R44" s="32">
        <v>5.5</v>
      </c>
      <c r="S44" s="32">
        <v>4.5999999999999996</v>
      </c>
      <c r="T44" s="32">
        <v>774.7</v>
      </c>
      <c r="U44" s="32">
        <v>287</v>
      </c>
      <c r="V44" s="32">
        <v>18.8</v>
      </c>
      <c r="W44" s="32">
        <v>113.8</v>
      </c>
      <c r="X44" s="32">
        <v>31.4</v>
      </c>
      <c r="Y44" s="32">
        <v>11.8</v>
      </c>
      <c r="Z44" s="32"/>
      <c r="AA44" s="32"/>
      <c r="AB44" s="32">
        <v>0</v>
      </c>
      <c r="AC44" s="32">
        <v>1.5</v>
      </c>
      <c r="AD44" s="32">
        <v>545.29999999999995</v>
      </c>
      <c r="AE44" s="31">
        <f t="shared" si="3"/>
        <v>2318.1999999999998</v>
      </c>
      <c r="AF44" s="18"/>
      <c r="AG44" s="37">
        <f t="shared" ref="AG44:AG49" si="5">SUM(L44,AE44)</f>
        <v>2779.8999999999996</v>
      </c>
    </row>
    <row r="45" spans="1:33" s="5" customFormat="1" ht="15" customHeight="1" x14ac:dyDescent="0.2">
      <c r="A45" s="51" t="s">
        <v>43</v>
      </c>
      <c r="B45" s="31"/>
      <c r="C45" s="32"/>
      <c r="D45" s="32">
        <v>0.2</v>
      </c>
      <c r="E45" s="32"/>
      <c r="F45" s="32"/>
      <c r="G45" s="32"/>
      <c r="H45" s="32"/>
      <c r="I45" s="32"/>
      <c r="J45" s="32"/>
      <c r="K45" s="32"/>
      <c r="L45" s="33">
        <f t="shared" si="4"/>
        <v>0.2</v>
      </c>
      <c r="M45" s="32">
        <v>1.1000000000000001</v>
      </c>
      <c r="N45" s="32">
        <v>0</v>
      </c>
      <c r="O45" s="32"/>
      <c r="P45" s="32"/>
      <c r="Q45" s="32">
        <v>0</v>
      </c>
      <c r="R45" s="32"/>
      <c r="S45" s="32">
        <v>0.2</v>
      </c>
      <c r="T45" s="32">
        <v>1.1000000000000001</v>
      </c>
      <c r="U45" s="32">
        <v>38.6</v>
      </c>
      <c r="V45" s="32">
        <v>18.2</v>
      </c>
      <c r="W45" s="32">
        <v>0</v>
      </c>
      <c r="X45" s="32">
        <v>31.4</v>
      </c>
      <c r="Y45" s="32">
        <v>0</v>
      </c>
      <c r="Z45" s="32"/>
      <c r="AA45" s="32"/>
      <c r="AB45" s="32"/>
      <c r="AC45" s="32"/>
      <c r="AD45" s="32">
        <v>12.3</v>
      </c>
      <c r="AE45" s="31">
        <f t="shared" si="3"/>
        <v>102.89999999999999</v>
      </c>
      <c r="AF45" s="18"/>
      <c r="AG45" s="37">
        <f t="shared" si="5"/>
        <v>103.1</v>
      </c>
    </row>
    <row r="46" spans="1:33" s="5" customFormat="1" ht="15" customHeight="1" x14ac:dyDescent="0.2">
      <c r="A46" s="51" t="s">
        <v>44</v>
      </c>
      <c r="B46" s="31"/>
      <c r="C46" s="32">
        <v>0.6</v>
      </c>
      <c r="D46" s="32">
        <v>19.399999999999999</v>
      </c>
      <c r="E46" s="32"/>
      <c r="F46" s="32"/>
      <c r="G46" s="32"/>
      <c r="H46" s="32">
        <v>397.6</v>
      </c>
      <c r="I46" s="32">
        <v>43.9</v>
      </c>
      <c r="J46" s="32"/>
      <c r="K46" s="32"/>
      <c r="L46" s="33">
        <f t="shared" si="4"/>
        <v>461.5</v>
      </c>
      <c r="M46" s="32">
        <v>126.1</v>
      </c>
      <c r="N46" s="32">
        <v>370.4</v>
      </c>
      <c r="O46" s="32"/>
      <c r="P46" s="32">
        <v>3.2</v>
      </c>
      <c r="Q46" s="32">
        <v>23</v>
      </c>
      <c r="R46" s="32">
        <v>5.5</v>
      </c>
      <c r="S46" s="32">
        <v>4.4000000000000004</v>
      </c>
      <c r="T46" s="32">
        <v>773.6</v>
      </c>
      <c r="U46" s="32">
        <v>248.4</v>
      </c>
      <c r="V46" s="32">
        <v>0.6</v>
      </c>
      <c r="W46" s="32">
        <v>113.8</v>
      </c>
      <c r="X46" s="32"/>
      <c r="Y46" s="32">
        <v>11.8</v>
      </c>
      <c r="Z46" s="32"/>
      <c r="AA46" s="32"/>
      <c r="AB46" s="32">
        <v>0</v>
      </c>
      <c r="AC46" s="32">
        <v>1.5</v>
      </c>
      <c r="AD46" s="32">
        <v>533</v>
      </c>
      <c r="AE46" s="31">
        <f t="shared" si="3"/>
        <v>2215.3000000000002</v>
      </c>
      <c r="AF46" s="18"/>
      <c r="AG46" s="37">
        <f t="shared" si="5"/>
        <v>2676.8</v>
      </c>
    </row>
    <row r="47" spans="1:33" s="5" customFormat="1" ht="15" customHeight="1" x14ac:dyDescent="0.2">
      <c r="A47" s="51" t="s">
        <v>45</v>
      </c>
      <c r="B47" s="31"/>
      <c r="C47" s="32">
        <v>0</v>
      </c>
      <c r="D47" s="32"/>
      <c r="E47" s="32"/>
      <c r="F47" s="32"/>
      <c r="G47" s="32"/>
      <c r="H47" s="32"/>
      <c r="I47" s="32">
        <v>0.1</v>
      </c>
      <c r="J47" s="32"/>
      <c r="K47" s="32"/>
      <c r="L47" s="33">
        <f t="shared" si="4"/>
        <v>0.1</v>
      </c>
      <c r="M47" s="32">
        <v>0</v>
      </c>
      <c r="N47" s="32">
        <v>0.2</v>
      </c>
      <c r="O47" s="32"/>
      <c r="P47" s="32"/>
      <c r="Q47" s="32">
        <v>0.4</v>
      </c>
      <c r="R47" s="32"/>
      <c r="S47" s="32"/>
      <c r="T47" s="32">
        <v>0.2</v>
      </c>
      <c r="U47" s="32"/>
      <c r="V47" s="32"/>
      <c r="W47" s="32">
        <v>113.8</v>
      </c>
      <c r="X47" s="32"/>
      <c r="Y47" s="32"/>
      <c r="Z47" s="32"/>
      <c r="AA47" s="32"/>
      <c r="AB47" s="32">
        <v>0</v>
      </c>
      <c r="AC47" s="32"/>
      <c r="AD47" s="32"/>
      <c r="AE47" s="31">
        <f t="shared" si="3"/>
        <v>114.6</v>
      </c>
      <c r="AF47" s="18"/>
      <c r="AG47" s="37">
        <f t="shared" si="5"/>
        <v>114.69999999999999</v>
      </c>
    </row>
    <row r="48" spans="1:33" s="5" customFormat="1" ht="15" customHeight="1" collapsed="1" x14ac:dyDescent="0.2">
      <c r="A48" s="51" t="s">
        <v>50</v>
      </c>
      <c r="B48" s="31"/>
      <c r="C48" s="32">
        <v>0.6</v>
      </c>
      <c r="D48" s="32">
        <v>19.399999999999999</v>
      </c>
      <c r="E48" s="32"/>
      <c r="F48" s="32"/>
      <c r="G48" s="32"/>
      <c r="H48" s="32">
        <v>397.6</v>
      </c>
      <c r="I48" s="32">
        <v>43.8</v>
      </c>
      <c r="J48" s="32"/>
      <c r="K48" s="32"/>
      <c r="L48" s="33">
        <f t="shared" si="4"/>
        <v>461.40000000000003</v>
      </c>
      <c r="M48" s="32">
        <v>126.1</v>
      </c>
      <c r="N48" s="32">
        <v>370.2</v>
      </c>
      <c r="O48" s="32"/>
      <c r="P48" s="32">
        <v>3.2</v>
      </c>
      <c r="Q48" s="32">
        <v>22.6</v>
      </c>
      <c r="R48" s="32">
        <v>5.5</v>
      </c>
      <c r="S48" s="32">
        <v>4.4000000000000004</v>
      </c>
      <c r="T48" s="32">
        <v>773.4</v>
      </c>
      <c r="U48" s="32">
        <v>248.4</v>
      </c>
      <c r="V48" s="32">
        <v>0.6</v>
      </c>
      <c r="W48" s="32"/>
      <c r="X48" s="32"/>
      <c r="Y48" s="32">
        <v>11.8</v>
      </c>
      <c r="Z48" s="32"/>
      <c r="AA48" s="32"/>
      <c r="AB48" s="32">
        <v>0</v>
      </c>
      <c r="AC48" s="32">
        <v>1.5</v>
      </c>
      <c r="AD48" s="32">
        <v>533</v>
      </c>
      <c r="AE48" s="31">
        <f t="shared" si="3"/>
        <v>2100.6999999999998</v>
      </c>
      <c r="AF48" s="18"/>
      <c r="AG48" s="37">
        <f t="shared" si="5"/>
        <v>2562.1</v>
      </c>
    </row>
    <row r="49" spans="1:33" s="5" customFormat="1" ht="15" customHeight="1" collapsed="1" x14ac:dyDescent="0.2">
      <c r="A49" s="50" t="s">
        <v>46</v>
      </c>
      <c r="B49" s="34"/>
      <c r="C49" s="35"/>
      <c r="D49" s="35"/>
      <c r="E49" s="35"/>
      <c r="F49" s="35"/>
      <c r="G49" s="35"/>
      <c r="H49" s="35">
        <v>301.7</v>
      </c>
      <c r="I49" s="35"/>
      <c r="J49" s="35"/>
      <c r="K49" s="35"/>
      <c r="L49" s="36">
        <f t="shared" si="4"/>
        <v>301.7</v>
      </c>
      <c r="M49" s="35">
        <v>113.3</v>
      </c>
      <c r="N49" s="35"/>
      <c r="O49" s="35"/>
      <c r="P49" s="35"/>
      <c r="Q49" s="35">
        <v>21.1</v>
      </c>
      <c r="R49" s="35"/>
      <c r="S49" s="35">
        <v>2.5</v>
      </c>
      <c r="T49" s="35">
        <v>6.8</v>
      </c>
      <c r="U49" s="35">
        <v>27.7</v>
      </c>
      <c r="V49" s="35"/>
      <c r="W49" s="35"/>
      <c r="X49" s="35"/>
      <c r="Y49" s="35">
        <v>6.1</v>
      </c>
      <c r="Z49" s="35"/>
      <c r="AA49" s="35"/>
      <c r="AB49" s="35"/>
      <c r="AC49" s="35">
        <v>1.3</v>
      </c>
      <c r="AD49" s="35">
        <v>239.1</v>
      </c>
      <c r="AE49" s="34">
        <f t="shared" si="3"/>
        <v>417.9</v>
      </c>
      <c r="AF49" s="21"/>
      <c r="AG49" s="36">
        <f t="shared" si="5"/>
        <v>719.59999999999991</v>
      </c>
    </row>
    <row r="50" spans="1:33" s="26" customFormat="1" ht="15" hidden="1" customHeight="1" x14ac:dyDescent="0.2">
      <c r="A50" s="52" t="s">
        <v>173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6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3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6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3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/>
      <c r="E52" s="32"/>
      <c r="F52" s="32"/>
      <c r="G52" s="32"/>
      <c r="H52" s="32">
        <v>3.1</v>
      </c>
      <c r="I52" s="32"/>
      <c r="J52" s="32"/>
      <c r="K52" s="32"/>
      <c r="L52" s="33">
        <f t="shared" ref="L52:L81" si="7">IF(SUM(B52:K52)=0,"",SUM(B52:K52))</f>
        <v>3.1</v>
      </c>
      <c r="M52" s="32">
        <v>0.9</v>
      </c>
      <c r="N52" s="32"/>
      <c r="O52" s="32"/>
      <c r="P52" s="32"/>
      <c r="Q52" s="32">
        <v>0.2</v>
      </c>
      <c r="R52" s="32"/>
      <c r="S52" s="32">
        <v>0.3</v>
      </c>
      <c r="T52" s="32">
        <v>26.3</v>
      </c>
      <c r="U52" s="32">
        <v>8.5</v>
      </c>
      <c r="V52" s="32"/>
      <c r="W52" s="32"/>
      <c r="X52" s="32"/>
      <c r="Y52" s="32">
        <v>3.6</v>
      </c>
      <c r="Z52" s="32"/>
      <c r="AA52" s="32"/>
      <c r="AB52" s="32"/>
      <c r="AC52" s="32"/>
      <c r="AD52" s="32">
        <v>144.30000000000001</v>
      </c>
      <c r="AE52" s="31">
        <f t="shared" si="3"/>
        <v>184.10000000000002</v>
      </c>
      <c r="AF52" s="18"/>
      <c r="AG52" s="33">
        <f>SUM(L52,AE52)</f>
        <v>187.20000000000002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7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3"/>
        <v/>
      </c>
      <c r="AF53" s="25"/>
      <c r="AG53" s="42"/>
    </row>
    <row r="54" spans="1:33" s="26" customFormat="1" ht="15" hidden="1" customHeight="1" x14ac:dyDescent="0.2">
      <c r="A54" s="53" t="s">
        <v>179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7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3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7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3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7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3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7"/>
        <v/>
      </c>
      <c r="M57" s="32"/>
      <c r="N57" s="32">
        <v>354.8</v>
      </c>
      <c r="O57" s="32"/>
      <c r="P57" s="32">
        <v>3.2</v>
      </c>
      <c r="Q57" s="32"/>
      <c r="R57" s="32">
        <v>5.5</v>
      </c>
      <c r="S57" s="32">
        <v>0.5</v>
      </c>
      <c r="T57" s="32">
        <v>555</v>
      </c>
      <c r="U57" s="32">
        <v>0.8</v>
      </c>
      <c r="V57" s="32"/>
      <c r="W57" s="32"/>
      <c r="X57" s="32"/>
      <c r="Y57" s="32"/>
      <c r="Z57" s="32"/>
      <c r="AA57" s="32"/>
      <c r="AB57" s="32"/>
      <c r="AC57" s="32"/>
      <c r="AD57" s="32"/>
      <c r="AE57" s="31">
        <f t="shared" si="3"/>
        <v>919.8</v>
      </c>
      <c r="AF57" s="18"/>
      <c r="AG57" s="33">
        <f>SUM(L57,AE57)</f>
        <v>919.8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7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3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7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3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7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3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7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3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0.6</v>
      </c>
      <c r="D62" s="32">
        <v>19.399999999999999</v>
      </c>
      <c r="E62" s="32"/>
      <c r="F62" s="32"/>
      <c r="G62" s="32"/>
      <c r="H62" s="32">
        <v>92.8</v>
      </c>
      <c r="I62" s="32">
        <v>43.8</v>
      </c>
      <c r="J62" s="32"/>
      <c r="K62" s="32"/>
      <c r="L62" s="33">
        <f t="shared" si="7"/>
        <v>156.6</v>
      </c>
      <c r="M62" s="32">
        <v>11.9</v>
      </c>
      <c r="N62" s="32">
        <v>0.2</v>
      </c>
      <c r="O62" s="32"/>
      <c r="P62" s="32"/>
      <c r="Q62" s="32">
        <v>1.3</v>
      </c>
      <c r="R62" s="32"/>
      <c r="S62" s="32">
        <v>0.9</v>
      </c>
      <c r="T62" s="32">
        <v>7.5</v>
      </c>
      <c r="U62" s="32">
        <v>211.4</v>
      </c>
      <c r="V62" s="32">
        <v>0.6</v>
      </c>
      <c r="W62" s="32"/>
      <c r="X62" s="32"/>
      <c r="Y62" s="32">
        <v>2.1</v>
      </c>
      <c r="Z62" s="32"/>
      <c r="AA62" s="32"/>
      <c r="AB62" s="32">
        <v>0</v>
      </c>
      <c r="AC62" s="32">
        <v>0.2</v>
      </c>
      <c r="AD62" s="32">
        <v>133</v>
      </c>
      <c r="AE62" s="31">
        <f t="shared" si="3"/>
        <v>369.1</v>
      </c>
      <c r="AF62" s="18"/>
      <c r="AG62" s="33">
        <f>SUM(L62,AE62)</f>
        <v>525.70000000000005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7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3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7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3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7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3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7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3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7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3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7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3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7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3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7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3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7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3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7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3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7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3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7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3"/>
        <v/>
      </c>
      <c r="AF74" s="25"/>
      <c r="AG74" s="42"/>
    </row>
    <row r="75" spans="1:33" s="5" customFormat="1" ht="15" customHeight="1" collapsed="1" x14ac:dyDescent="0.2">
      <c r="A75" s="54" t="s">
        <v>185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7"/>
        <v/>
      </c>
      <c r="M75" s="32"/>
      <c r="N75" s="32">
        <v>12.2</v>
      </c>
      <c r="O75" s="32"/>
      <c r="P75" s="32"/>
      <c r="Q75" s="32"/>
      <c r="R75" s="32"/>
      <c r="S75" s="32">
        <v>0.2</v>
      </c>
      <c r="T75" s="32">
        <v>177.8</v>
      </c>
      <c r="U75" s="32"/>
      <c r="V75" s="32"/>
      <c r="W75" s="32"/>
      <c r="X75" s="32"/>
      <c r="Y75" s="32"/>
      <c r="Z75" s="32"/>
      <c r="AA75" s="32"/>
      <c r="AB75" s="32"/>
      <c r="AC75" s="32"/>
      <c r="AD75" s="32">
        <v>16.600000000000001</v>
      </c>
      <c r="AE75" s="31">
        <f>IF(SUM(M75:AD75)=0,"",SUM(M75:AD75))</f>
        <v>206.8</v>
      </c>
      <c r="AF75" s="18"/>
      <c r="AG75" s="33">
        <f>SUM(L75,AE75)</f>
        <v>206.8</v>
      </c>
    </row>
    <row r="76" spans="1:33" s="5" customFormat="1" ht="17.25" hidden="1" customHeight="1" x14ac:dyDescent="0.2">
      <c r="A76" s="52" t="s">
        <v>186</v>
      </c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3" t="str">
        <f>IF(SUM(B76,C76,D76,E76,F76,G76,H76,K76)=0,"",SUM(B76,C76,D76,E76,F76,G76,H76,K76))</f>
        <v/>
      </c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1" t="str">
        <f>IF(SUM(M76:AD76)=0,"",SUM(M76:AD76))</f>
        <v/>
      </c>
      <c r="AF76" s="94"/>
      <c r="AG76" s="95"/>
    </row>
    <row r="77" spans="1:33" s="5" customFormat="1" ht="0.75" hidden="1" customHeight="1" x14ac:dyDescent="0.2">
      <c r="A77" s="96" t="s">
        <v>187</v>
      </c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3" t="str">
        <f>IF(SUM(B77,C77,D77,E77,F77,G77,H77,K77)=0,"",SUM(B77,C77,D77,E77,F77,G77,H77,K77))</f>
        <v/>
      </c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1" t="str">
        <f>IF(SUM(M77:AD77)=0,"",SUM(M77:AD77))</f>
        <v/>
      </c>
      <c r="AF77" s="94"/>
      <c r="AG77" s="95"/>
    </row>
    <row r="78" spans="1:33" s="5" customFormat="1" ht="2.25" hidden="1" customHeight="1" x14ac:dyDescent="0.2">
      <c r="A78" s="96" t="s">
        <v>188</v>
      </c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3" t="str">
        <f>IF(SUM(B78,C78,D78,E78,F78,G78,H78,K78)=0,"",SUM(B78,C78,D78,E78,F78,G78,H78,K78))</f>
        <v/>
      </c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1" t="str">
        <f>IF(SUM(M78:AD78)=0,"",SUM(M78:AD78))</f>
        <v/>
      </c>
      <c r="AF78" s="94"/>
      <c r="AG78" s="95"/>
    </row>
    <row r="79" spans="1:33" s="26" customFormat="1" ht="15" hidden="1" customHeight="1" x14ac:dyDescent="0.2">
      <c r="A79" s="52" t="s">
        <v>189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7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3"/>
        <v/>
      </c>
      <c r="AF79" s="25"/>
      <c r="AG79" s="42"/>
    </row>
    <row r="80" spans="1:33" s="26" customFormat="1" ht="12.7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7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3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7"/>
        <v/>
      </c>
      <c r="M81" s="57"/>
      <c r="N81" s="57">
        <v>3</v>
      </c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3"/>
        <v>3</v>
      </c>
      <c r="AF81" s="58"/>
      <c r="AG81" s="38">
        <f>SUM(L81,AE81)</f>
        <v>3</v>
      </c>
    </row>
    <row r="82" spans="1:33" x14ac:dyDescent="0.2">
      <c r="M82" s="3"/>
    </row>
    <row r="83" spans="1:33" x14ac:dyDescent="0.2">
      <c r="M83" s="3"/>
    </row>
  </sheetData>
  <mergeCells count="14">
    <mergeCell ref="B3:L3"/>
    <mergeCell ref="M3:AE3"/>
    <mergeCell ref="AF3:AF5"/>
    <mergeCell ref="B4:B5"/>
    <mergeCell ref="F4:F5"/>
    <mergeCell ref="G4:G5"/>
    <mergeCell ref="H4:H5"/>
    <mergeCell ref="L4:L5"/>
    <mergeCell ref="T4:T5"/>
    <mergeCell ref="U4:U5"/>
    <mergeCell ref="M4:M5"/>
    <mergeCell ref="Z4:Z5"/>
    <mergeCell ref="AA4:AA5"/>
    <mergeCell ref="AE4:AE5"/>
  </mergeCells>
  <pageMargins left="0.7" right="0.7" top="0.75" bottom="0.75" header="0.3" footer="0.3"/>
  <pageSetup orientation="portrait" horizontalDpi="0" verticalDpi="0" r:id="rId1"/>
  <ignoredErrors>
    <ignoredError sqref="AG43 L7:L33 L79:L81 L43:L75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1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7109375" style="9" hidden="1" customWidth="1"/>
    <col min="11" max="11" width="11.42578125" style="9" hidden="1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1" t="s">
        <v>39</v>
      </c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104" t="s">
        <v>194</v>
      </c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AF3" s="106" t="s">
        <v>84</v>
      </c>
      <c r="AG3" s="16"/>
    </row>
    <row r="4" spans="1:54" s="5" customFormat="1" ht="15" customHeight="1" x14ac:dyDescent="0.2">
      <c r="A4" s="15" t="s">
        <v>156</v>
      </c>
      <c r="B4" s="108" t="s">
        <v>16</v>
      </c>
      <c r="C4" s="70" t="s">
        <v>23</v>
      </c>
      <c r="D4" s="70" t="s">
        <v>17</v>
      </c>
      <c r="E4" s="70" t="s">
        <v>19</v>
      </c>
      <c r="F4" s="110" t="s">
        <v>63</v>
      </c>
      <c r="G4" s="110" t="s">
        <v>64</v>
      </c>
      <c r="H4" s="110" t="s">
        <v>20</v>
      </c>
      <c r="I4" s="89" t="s">
        <v>21</v>
      </c>
      <c r="J4" s="89" t="s">
        <v>68</v>
      </c>
      <c r="K4" s="70" t="s">
        <v>21</v>
      </c>
      <c r="L4" s="112" t="s">
        <v>38</v>
      </c>
      <c r="M4" s="114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167</v>
      </c>
      <c r="T4" s="116" t="s">
        <v>168</v>
      </c>
      <c r="U4" s="116" t="s">
        <v>169</v>
      </c>
      <c r="V4" s="74" t="s">
        <v>66</v>
      </c>
      <c r="W4" s="74" t="s">
        <v>31</v>
      </c>
      <c r="X4" s="74" t="s">
        <v>17</v>
      </c>
      <c r="Y4" s="74" t="s">
        <v>17</v>
      </c>
      <c r="Z4" s="116" t="s">
        <v>65</v>
      </c>
      <c r="AA4" s="116" t="s">
        <v>170</v>
      </c>
      <c r="AB4" s="75" t="s">
        <v>67</v>
      </c>
      <c r="AC4" s="74" t="s">
        <v>23</v>
      </c>
      <c r="AD4" s="73" t="s">
        <v>35</v>
      </c>
      <c r="AE4" s="112" t="s">
        <v>38</v>
      </c>
      <c r="AF4" s="107"/>
      <c r="AG4" s="72" t="s">
        <v>38</v>
      </c>
    </row>
    <row r="5" spans="1:54" s="5" customFormat="1" ht="15" customHeight="1" x14ac:dyDescent="0.2">
      <c r="A5" s="46" t="s">
        <v>15</v>
      </c>
      <c r="B5" s="109"/>
      <c r="C5" s="47" t="s">
        <v>24</v>
      </c>
      <c r="D5" s="47" t="s">
        <v>18</v>
      </c>
      <c r="E5" s="47" t="s">
        <v>123</v>
      </c>
      <c r="F5" s="111"/>
      <c r="G5" s="111"/>
      <c r="H5" s="111"/>
      <c r="I5" s="47" t="s">
        <v>22</v>
      </c>
      <c r="J5" s="47" t="s">
        <v>122</v>
      </c>
      <c r="K5" s="71" t="s">
        <v>184</v>
      </c>
      <c r="L5" s="113"/>
      <c r="M5" s="115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17"/>
      <c r="U5" s="117"/>
      <c r="V5" s="77" t="s">
        <v>16</v>
      </c>
      <c r="W5" s="77" t="s">
        <v>70</v>
      </c>
      <c r="X5" s="77" t="s">
        <v>32</v>
      </c>
      <c r="Y5" s="77" t="s">
        <v>33</v>
      </c>
      <c r="Z5" s="117"/>
      <c r="AA5" s="117"/>
      <c r="AB5" s="78" t="s">
        <v>23</v>
      </c>
      <c r="AC5" s="77" t="s">
        <v>34</v>
      </c>
      <c r="AD5" s="79" t="s">
        <v>36</v>
      </c>
      <c r="AE5" s="113"/>
      <c r="AF5" s="107"/>
      <c r="AG5" s="49"/>
    </row>
    <row r="6" spans="1:54" s="5" customFormat="1" ht="11.25" hidden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190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751.2</v>
      </c>
      <c r="F7" s="32"/>
      <c r="G7" s="32"/>
      <c r="H7" s="32">
        <v>482.5</v>
      </c>
      <c r="I7" s="32">
        <v>63.5</v>
      </c>
      <c r="J7" s="32"/>
      <c r="K7" s="32"/>
      <c r="L7" s="33">
        <f>IF(SUM(B7:K7)=0,"",SUM(B7:K7))</f>
        <v>1297.2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1177.9000000000001</v>
      </c>
      <c r="C8" s="32">
        <v>0.4</v>
      </c>
      <c r="D8" s="32"/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1178.3000000000002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3" t="str">
        <f t="shared" si="0"/>
        <v/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82.1</v>
      </c>
      <c r="C11" s="32">
        <v>0</v>
      </c>
      <c r="D11" s="32"/>
      <c r="E11" s="32"/>
      <c r="F11" s="32"/>
      <c r="G11" s="32"/>
      <c r="H11" s="32"/>
      <c r="I11" s="32"/>
      <c r="J11" s="32"/>
      <c r="K11" s="32"/>
      <c r="L11" s="33">
        <f t="shared" si="0"/>
        <v>82.1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-240.1</v>
      </c>
      <c r="F12" s="32"/>
      <c r="G12" s="32"/>
      <c r="H12" s="32"/>
      <c r="I12" s="32"/>
      <c r="J12" s="32"/>
      <c r="K12" s="32"/>
      <c r="L12" s="33">
        <f t="shared" si="0"/>
        <v>-240.1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32"/>
      <c r="D13" s="32"/>
      <c r="E13" s="32" t="s">
        <v>164</v>
      </c>
      <c r="F13" s="32"/>
      <c r="G13" s="32"/>
      <c r="H13" s="32"/>
      <c r="I13" s="32"/>
      <c r="J13" s="32"/>
      <c r="K13" s="32"/>
      <c r="L13" s="33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1260</v>
      </c>
      <c r="C14" s="32">
        <v>0.4</v>
      </c>
      <c r="D14" s="32"/>
      <c r="E14" s="32">
        <v>511.1</v>
      </c>
      <c r="F14" s="32"/>
      <c r="G14" s="32"/>
      <c r="H14" s="32">
        <v>482.5</v>
      </c>
      <c r="I14" s="32">
        <v>63.5</v>
      </c>
      <c r="J14" s="32"/>
      <c r="K14" s="32"/>
      <c r="L14" s="33">
        <f t="shared" si="0"/>
        <v>2317.5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-1260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-1260</v>
      </c>
      <c r="M15" s="35">
        <v>72.2</v>
      </c>
      <c r="N15" s="35">
        <v>227</v>
      </c>
      <c r="O15" s="35">
        <v>16.100000000000001</v>
      </c>
      <c r="P15" s="35">
        <v>1.3</v>
      </c>
      <c r="Q15" s="35">
        <v>51.7</v>
      </c>
      <c r="R15" s="35">
        <v>23.6</v>
      </c>
      <c r="S15" s="35">
        <v>21.7</v>
      </c>
      <c r="T15" s="35">
        <v>380.3</v>
      </c>
      <c r="U15" s="35">
        <v>330.4</v>
      </c>
      <c r="V15" s="35">
        <v>11.9</v>
      </c>
      <c r="W15" s="35">
        <v>36.700000000000003</v>
      </c>
      <c r="X15" s="35">
        <v>19.5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1192.4000000000003</v>
      </c>
      <c r="AF15" s="34">
        <f>IF(SUM(L15,AE15)=0,"",SUM(L15,AE15))</f>
        <v>-67.599999999999682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-511.1</v>
      </c>
      <c r="F16" s="32"/>
      <c r="G16" s="32"/>
      <c r="H16" s="32"/>
      <c r="I16" s="32"/>
      <c r="J16" s="32"/>
      <c r="K16" s="32"/>
      <c r="L16" s="33">
        <f t="shared" si="0"/>
        <v>-511.1</v>
      </c>
      <c r="M16" s="32"/>
      <c r="N16" s="32"/>
      <c r="O16" s="32"/>
      <c r="P16" s="32"/>
      <c r="Q16" s="32"/>
      <c r="R16" s="32"/>
      <c r="S16" s="32">
        <v>-0.2</v>
      </c>
      <c r="T16" s="32">
        <v>-5.3</v>
      </c>
      <c r="U16" s="32">
        <v>-87</v>
      </c>
      <c r="V16" s="32"/>
      <c r="W16" s="32"/>
      <c r="X16" s="32"/>
      <c r="Y16" s="32"/>
      <c r="Z16" s="32"/>
      <c r="AA16" s="32"/>
      <c r="AB16" s="32"/>
      <c r="AC16" s="32"/>
      <c r="AD16" s="32">
        <v>473.2</v>
      </c>
      <c r="AE16" s="31">
        <f t="shared" si="1"/>
        <v>380.7</v>
      </c>
      <c r="AF16" s="31">
        <f>IF(SUM(L16,AE16)=0,"",SUM(L16,AE16))</f>
        <v>-130.40000000000003</v>
      </c>
      <c r="AG16" s="23"/>
      <c r="AI16" s="8"/>
    </row>
    <row r="17" spans="1:254" s="5" customFormat="1" ht="15" hidden="1" customHeight="1" outlineLevel="1" x14ac:dyDescent="0.2">
      <c r="A17" s="80" t="s">
        <v>174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>IF(SUM(M17:AD17)=0,"",SUM(M17:AD17))</f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175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>IF(SUM(M18:AD18)=0,"",SUM(M18:AD18))</f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176</v>
      </c>
      <c r="B19" s="81"/>
      <c r="C19" s="81"/>
      <c r="D19" s="81"/>
      <c r="E19" s="81">
        <v>-511.1</v>
      </c>
      <c r="F19" s="81"/>
      <c r="G19" s="82"/>
      <c r="H19" s="81"/>
      <c r="I19" s="82"/>
      <c r="J19" s="81"/>
      <c r="K19" s="83"/>
      <c r="L19" s="42">
        <f t="shared" si="0"/>
        <v>-511.1</v>
      </c>
      <c r="M19" s="81"/>
      <c r="N19" s="81"/>
      <c r="O19" s="85"/>
      <c r="P19" s="81"/>
      <c r="Q19" s="81"/>
      <c r="R19" s="81"/>
      <c r="S19" s="81"/>
      <c r="T19" s="82"/>
      <c r="U19" s="82"/>
      <c r="V19" s="81"/>
      <c r="W19" s="81"/>
      <c r="X19" s="81"/>
      <c r="Y19" s="85"/>
      <c r="Z19" s="81"/>
      <c r="AA19" s="81"/>
      <c r="AB19" s="85"/>
      <c r="AC19" s="85"/>
      <c r="AD19" s="83">
        <v>443.1</v>
      </c>
      <c r="AE19" s="84">
        <f>IF(SUM(M19:AD19)=0,"",SUM(M19:AD19))</f>
        <v>443.1</v>
      </c>
      <c r="AF19" s="40">
        <f>IF(SUM(L19,AE19)=0,"",SUM(L19,AE19))</f>
        <v>-68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177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>IF(SUM(M20:AD20)=0,"",SUM(M20:AD20))</f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178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>IF(SUM(M21:AD21)=0,"",SUM(M21:AD21))</f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>
        <v>-6.1</v>
      </c>
      <c r="I22" s="32">
        <v>-5.0999999999999996</v>
      </c>
      <c r="J22" s="32"/>
      <c r="K22" s="32"/>
      <c r="L22" s="33">
        <f t="shared" si="0"/>
        <v>-11.2</v>
      </c>
      <c r="M22" s="32"/>
      <c r="N22" s="32"/>
      <c r="O22" s="32"/>
      <c r="P22" s="32"/>
      <c r="Q22" s="32"/>
      <c r="R22" s="32"/>
      <c r="S22" s="32">
        <v>0</v>
      </c>
      <c r="T22" s="32">
        <v>-0.1</v>
      </c>
      <c r="U22" s="32">
        <v>-6.9</v>
      </c>
      <c r="V22" s="32"/>
      <c r="W22" s="32"/>
      <c r="X22" s="32"/>
      <c r="Y22" s="32"/>
      <c r="Z22" s="32"/>
      <c r="AA22" s="32"/>
      <c r="AB22" s="32"/>
      <c r="AC22" s="32"/>
      <c r="AD22" s="32">
        <v>7.3</v>
      </c>
      <c r="AE22" s="31">
        <f t="shared" si="1"/>
        <v>0.29999999999999982</v>
      </c>
      <c r="AF22" s="31">
        <f>IF(SUM(L22,AE22)=0,"",SUM(L22,AE22))</f>
        <v>-10.899999999999999</v>
      </c>
      <c r="AG22" s="23"/>
    </row>
    <row r="23" spans="1:254" s="5" customFormat="1" ht="15" hidden="1" customHeight="1" x14ac:dyDescent="0.2">
      <c r="A23" s="80" t="s">
        <v>174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>IF(SUM(M23:AD23)=0,"",SUM(M23:AD23))</f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175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>IF(SUM(M24:AD24)=0,"",SUM(M24:AD24))</f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176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>IF(SUM(M25:AD25)=0,"",SUM(M25:AD25))</f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177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>IF(SUM(M26:AD26)=0,"",SUM(M26:AD26))</f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178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>IF(SUM(M27:AD27)=0,"",SUM(M27:AD27))</f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171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>IF(SUM(L29,AE29)=0,"",SUM(L29,AE29))</f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-5.2</v>
      </c>
      <c r="I30" s="32"/>
      <c r="J30" s="32"/>
      <c r="K30" s="32"/>
      <c r="L30" s="33">
        <f t="shared" si="0"/>
        <v>-5.2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3.1</v>
      </c>
      <c r="AD30" s="32"/>
      <c r="AE30" s="31">
        <f t="shared" si="1"/>
        <v>3.1</v>
      </c>
      <c r="AF30" s="31">
        <f>IF(SUM(L30,AE30)=0,"",SUM(L30,AE30))</f>
        <v>-2.1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/>
      <c r="N31" s="32"/>
      <c r="O31" s="32">
        <v>-16.7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11.4</v>
      </c>
      <c r="Z31" s="32"/>
      <c r="AA31" s="32"/>
      <c r="AB31" s="32"/>
      <c r="AC31" s="32"/>
      <c r="AD31" s="32"/>
      <c r="AE31" s="31">
        <f t="shared" si="1"/>
        <v>-5.2999999999999989</v>
      </c>
      <c r="AF31" s="31">
        <f>IF(SUM(L31,AE31)=0,"",SUM(L31,AE31))</f>
        <v>-5.2999999999999989</v>
      </c>
      <c r="AG31" s="23"/>
    </row>
    <row r="32" spans="1:254" s="5" customFormat="1" ht="15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>
        <v>0</v>
      </c>
      <c r="W32" s="32"/>
      <c r="X32" s="32"/>
      <c r="Y32" s="32"/>
      <c r="Z32" s="32"/>
      <c r="AA32" s="32"/>
      <c r="AB32" s="32">
        <v>0</v>
      </c>
      <c r="AC32" s="32"/>
      <c r="AD32" s="32"/>
      <c r="AE32" s="31">
        <v>0</v>
      </c>
      <c r="AF32" s="31">
        <v>0</v>
      </c>
      <c r="AG32" s="23"/>
    </row>
    <row r="33" spans="1:33" s="5" customFormat="1" ht="15" customHeight="1" x14ac:dyDescent="0.2">
      <c r="A33" s="51" t="s">
        <v>125</v>
      </c>
      <c r="B33" s="31">
        <v>-1260</v>
      </c>
      <c r="C33" s="32"/>
      <c r="D33" s="32"/>
      <c r="E33" s="32">
        <v>-511.1</v>
      </c>
      <c r="F33" s="32"/>
      <c r="G33" s="32"/>
      <c r="H33" s="32">
        <v>-11.3</v>
      </c>
      <c r="I33" s="32">
        <v>-5.0999999999999996</v>
      </c>
      <c r="J33" s="32"/>
      <c r="K33" s="32"/>
      <c r="L33" s="33">
        <f t="shared" si="0"/>
        <v>-1787.4999999999998</v>
      </c>
      <c r="M33" s="32">
        <v>72.2</v>
      </c>
      <c r="N33" s="32">
        <v>227</v>
      </c>
      <c r="O33" s="32">
        <v>-0.6</v>
      </c>
      <c r="P33" s="32">
        <v>1.3</v>
      </c>
      <c r="Q33" s="32">
        <v>51.7</v>
      </c>
      <c r="R33" s="32">
        <v>23.6</v>
      </c>
      <c r="S33" s="32">
        <v>21.5</v>
      </c>
      <c r="T33" s="32">
        <v>374.9</v>
      </c>
      <c r="U33" s="32">
        <v>236.5</v>
      </c>
      <c r="V33" s="32">
        <v>11.9</v>
      </c>
      <c r="W33" s="32">
        <v>36.700000000000003</v>
      </c>
      <c r="X33" s="32">
        <v>19.5</v>
      </c>
      <c r="Y33" s="32">
        <v>11.4</v>
      </c>
      <c r="Z33" s="32"/>
      <c r="AA33" s="32"/>
      <c r="AB33" s="32">
        <v>0</v>
      </c>
      <c r="AC33" s="32">
        <v>3.1</v>
      </c>
      <c r="AD33" s="32">
        <v>480.5</v>
      </c>
      <c r="AE33" s="31">
        <f t="shared" si="1"/>
        <v>1571.1999999999998</v>
      </c>
      <c r="AF33" s="31">
        <f>IF(SUM(L33,AE33)=0,"",SUM(L33,AE33))</f>
        <v>-216.29999999999995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72.2</v>
      </c>
      <c r="N34" s="35">
        <v>227</v>
      </c>
      <c r="O34" s="35">
        <v>16.100000000000001</v>
      </c>
      <c r="P34" s="35">
        <v>1.3</v>
      </c>
      <c r="Q34" s="35">
        <v>51.7</v>
      </c>
      <c r="R34" s="35">
        <v>23.6</v>
      </c>
      <c r="S34" s="35">
        <v>21.7</v>
      </c>
      <c r="T34" s="35">
        <v>380.3</v>
      </c>
      <c r="U34" s="35">
        <v>330.4</v>
      </c>
      <c r="V34" s="35">
        <v>11.9</v>
      </c>
      <c r="W34" s="35">
        <v>36.700000000000003</v>
      </c>
      <c r="X34" s="35">
        <v>19.5</v>
      </c>
      <c r="Y34" s="35">
        <v>11.4</v>
      </c>
      <c r="Z34" s="35"/>
      <c r="AA34" s="35"/>
      <c r="AB34" s="35">
        <v>0</v>
      </c>
      <c r="AC34" s="35">
        <v>3.1</v>
      </c>
      <c r="AD34" s="35">
        <v>480.5</v>
      </c>
      <c r="AE34" s="34">
        <f t="shared" si="1"/>
        <v>1687.4000000000003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/>
      <c r="N35" s="32"/>
      <c r="O35" s="32"/>
      <c r="P35" s="32"/>
      <c r="Q35" s="32"/>
      <c r="R35" s="32"/>
      <c r="S35" s="32"/>
      <c r="T35" s="32">
        <v>131</v>
      </c>
      <c r="U35" s="32">
        <v>83.2</v>
      </c>
      <c r="V35" s="32">
        <v>0.2</v>
      </c>
      <c r="W35" s="32">
        <v>19.3</v>
      </c>
      <c r="X35" s="32"/>
      <c r="Y35" s="32"/>
      <c r="Z35" s="32"/>
      <c r="AA35" s="32"/>
      <c r="AB35" s="32">
        <v>0.3</v>
      </c>
      <c r="AC35" s="32"/>
      <c r="AD35" s="32">
        <v>4.4000000000000004</v>
      </c>
      <c r="AE35" s="31">
        <f t="shared" si="1"/>
        <v>238.4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/>
      <c r="O36" s="32"/>
      <c r="P36" s="32"/>
      <c r="Q36" s="32"/>
      <c r="R36" s="32">
        <v>-18</v>
      </c>
      <c r="S36" s="32">
        <v>-11.5</v>
      </c>
      <c r="T36" s="32">
        <v>-63.1</v>
      </c>
      <c r="U36" s="32">
        <v>-43.6</v>
      </c>
      <c r="V36" s="32"/>
      <c r="W36" s="32"/>
      <c r="X36" s="32"/>
      <c r="Y36" s="32"/>
      <c r="Z36" s="32"/>
      <c r="AA36" s="32"/>
      <c r="AB36" s="32"/>
      <c r="AC36" s="32"/>
      <c r="AD36" s="32">
        <v>-63</v>
      </c>
      <c r="AE36" s="31">
        <f t="shared" si="1"/>
        <v>-199.2</v>
      </c>
      <c r="AF36" s="18"/>
      <c r="AG36" s="22"/>
    </row>
    <row r="37" spans="1:33" s="5" customFormat="1" ht="15" hidden="1" customHeight="1" x14ac:dyDescent="0.2">
      <c r="A37" s="51" t="s">
        <v>172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1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-0.7</v>
      </c>
      <c r="N38" s="32">
        <v>-0.9</v>
      </c>
      <c r="O38" s="32">
        <v>-0.1</v>
      </c>
      <c r="P38" s="32"/>
      <c r="Q38" s="32">
        <v>-0.1</v>
      </c>
      <c r="R38" s="32"/>
      <c r="S38" s="32"/>
      <c r="T38" s="32">
        <v>-0.7</v>
      </c>
      <c r="U38" s="32">
        <v>-0.6</v>
      </c>
      <c r="V38" s="32"/>
      <c r="W38" s="32"/>
      <c r="X38" s="32"/>
      <c r="Y38" s="32">
        <v>-0.8</v>
      </c>
      <c r="Z38" s="32"/>
      <c r="AA38" s="32"/>
      <c r="AB38" s="32"/>
      <c r="AC38" s="32"/>
      <c r="AD38" s="32">
        <v>-89.1</v>
      </c>
      <c r="AE38" s="31">
        <f t="shared" si="1"/>
        <v>-93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-0.3</v>
      </c>
      <c r="N39" s="32">
        <v>9.1999999999999993</v>
      </c>
      <c r="O39" s="32">
        <v>0.7</v>
      </c>
      <c r="P39" s="32">
        <v>1.7</v>
      </c>
      <c r="Q39" s="32">
        <v>0.6</v>
      </c>
      <c r="R39" s="32">
        <v>2.2999999999999998</v>
      </c>
      <c r="S39" s="32">
        <v>-3.3</v>
      </c>
      <c r="T39" s="32">
        <v>-16.3</v>
      </c>
      <c r="U39" s="32">
        <v>-35.4</v>
      </c>
      <c r="V39" s="32">
        <v>0</v>
      </c>
      <c r="W39" s="32">
        <v>1.1000000000000001</v>
      </c>
      <c r="X39" s="32"/>
      <c r="Y39" s="32"/>
      <c r="Z39" s="32"/>
      <c r="AA39" s="32"/>
      <c r="AB39" s="32">
        <v>0</v>
      </c>
      <c r="AC39" s="32"/>
      <c r="AD39" s="32"/>
      <c r="AE39" s="31">
        <f t="shared" si="1"/>
        <v>-39.700000000000003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>
        <v>-2.2000000000000002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>
        <v>-3.6</v>
      </c>
      <c r="Y40" s="32"/>
      <c r="Z40" s="32"/>
      <c r="AA40" s="32"/>
      <c r="AB40" s="32"/>
      <c r="AC40" s="32"/>
      <c r="AD40" s="32"/>
      <c r="AE40" s="31">
        <f t="shared" si="1"/>
        <v>-5.8000000000000007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8.6999999999999993</v>
      </c>
      <c r="N41" s="32"/>
      <c r="O41" s="32"/>
      <c r="P41" s="32"/>
      <c r="Q41" s="32"/>
      <c r="R41" s="32"/>
      <c r="S41" s="32"/>
      <c r="T41" s="32"/>
      <c r="U41" s="32">
        <v>0.1</v>
      </c>
      <c r="V41" s="32"/>
      <c r="W41" s="32">
        <v>-0.1</v>
      </c>
      <c r="X41" s="32"/>
      <c r="Y41" s="32"/>
      <c r="Z41" s="32"/>
      <c r="AA41" s="32"/>
      <c r="AB41" s="32"/>
      <c r="AC41" s="32"/>
      <c r="AD41" s="32">
        <v>-1.5</v>
      </c>
      <c r="AE41" s="31">
        <f t="shared" si="1"/>
        <v>7.1999999999999993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77.7</v>
      </c>
      <c r="N42" s="32">
        <v>235.3</v>
      </c>
      <c r="O42" s="32">
        <v>16.7</v>
      </c>
      <c r="P42" s="32">
        <v>3</v>
      </c>
      <c r="Q42" s="32">
        <v>52.2</v>
      </c>
      <c r="R42" s="32">
        <v>7.9</v>
      </c>
      <c r="S42" s="32">
        <v>6.9</v>
      </c>
      <c r="T42" s="32">
        <v>431.2</v>
      </c>
      <c r="U42" s="32">
        <v>334.1</v>
      </c>
      <c r="V42" s="32">
        <v>12.1</v>
      </c>
      <c r="W42" s="32">
        <v>57</v>
      </c>
      <c r="X42" s="32">
        <v>15.9</v>
      </c>
      <c r="Y42" s="32">
        <v>10.6</v>
      </c>
      <c r="Z42" s="32"/>
      <c r="AA42" s="32"/>
      <c r="AB42" s="32">
        <v>0.3</v>
      </c>
      <c r="AC42" s="32">
        <v>3.1</v>
      </c>
      <c r="AD42" s="32">
        <v>331.3</v>
      </c>
      <c r="AE42" s="31">
        <f t="shared" si="1"/>
        <v>1595.2999999999997</v>
      </c>
      <c r="AF42" s="18"/>
      <c r="AG42" s="22"/>
    </row>
    <row r="43" spans="1:33" s="5" customFormat="1" ht="15" customHeight="1" x14ac:dyDescent="0.2">
      <c r="A43" s="50" t="s">
        <v>41</v>
      </c>
      <c r="B43" s="34">
        <v>1260</v>
      </c>
      <c r="C43" s="35">
        <v>0.4</v>
      </c>
      <c r="D43" s="35"/>
      <c r="E43" s="35">
        <v>751.2</v>
      </c>
      <c r="F43" s="35"/>
      <c r="G43" s="35"/>
      <c r="H43" s="35">
        <v>482.5</v>
      </c>
      <c r="I43" s="35">
        <v>63.5</v>
      </c>
      <c r="J43" s="35"/>
      <c r="K43" s="35"/>
      <c r="L43" s="36">
        <f t="shared" ref="L43:L49" si="2">IF(SUM(B43:K43)=0,"",SUM(B43:K43))</f>
        <v>2557.6000000000004</v>
      </c>
      <c r="M43" s="35">
        <v>80.599999999999994</v>
      </c>
      <c r="N43" s="35">
        <v>236.2</v>
      </c>
      <c r="O43" s="35">
        <v>16.8</v>
      </c>
      <c r="P43" s="35">
        <v>3</v>
      </c>
      <c r="Q43" s="35">
        <v>52.3</v>
      </c>
      <c r="R43" s="35">
        <v>7.9</v>
      </c>
      <c r="S43" s="35">
        <v>6.9</v>
      </c>
      <c r="T43" s="35">
        <v>431.9</v>
      </c>
      <c r="U43" s="35">
        <v>334.7</v>
      </c>
      <c r="V43" s="35">
        <v>12.1</v>
      </c>
      <c r="W43" s="35">
        <v>57</v>
      </c>
      <c r="X43" s="35">
        <v>19.5</v>
      </c>
      <c r="Y43" s="35">
        <v>11.4</v>
      </c>
      <c r="Z43" s="35"/>
      <c r="AA43" s="35"/>
      <c r="AB43" s="35">
        <v>0.3</v>
      </c>
      <c r="AC43" s="35">
        <v>3.1</v>
      </c>
      <c r="AD43" s="35">
        <v>420.4</v>
      </c>
      <c r="AE43" s="34">
        <f t="shared" si="1"/>
        <v>1694.1</v>
      </c>
      <c r="AF43" s="18"/>
      <c r="AG43" s="39">
        <f>SUM(L7,L8,L9,L11,L13,AE35,AE36,AE37,AE39,AE41)</f>
        <v>2564.3000000000002</v>
      </c>
    </row>
    <row r="44" spans="1:33" s="5" customFormat="1" ht="15" customHeight="1" x14ac:dyDescent="0.2">
      <c r="A44" s="51" t="s">
        <v>42</v>
      </c>
      <c r="B44" s="31"/>
      <c r="C44" s="32">
        <v>0.4</v>
      </c>
      <c r="D44" s="32"/>
      <c r="E44" s="32"/>
      <c r="F44" s="32"/>
      <c r="G44" s="32"/>
      <c r="H44" s="32">
        <v>471.2</v>
      </c>
      <c r="I44" s="32">
        <v>58.4</v>
      </c>
      <c r="J44" s="32"/>
      <c r="K44" s="32"/>
      <c r="L44" s="33">
        <f t="shared" si="2"/>
        <v>530</v>
      </c>
      <c r="M44" s="32">
        <v>77.7</v>
      </c>
      <c r="N44" s="32">
        <v>235.3</v>
      </c>
      <c r="O44" s="32"/>
      <c r="P44" s="32">
        <v>3</v>
      </c>
      <c r="Q44" s="32">
        <v>52.2</v>
      </c>
      <c r="R44" s="32">
        <v>7.9</v>
      </c>
      <c r="S44" s="32">
        <v>6.7</v>
      </c>
      <c r="T44" s="32">
        <v>425.8</v>
      </c>
      <c r="U44" s="32">
        <v>240.2</v>
      </c>
      <c r="V44" s="32">
        <v>12.1</v>
      </c>
      <c r="W44" s="32">
        <v>57</v>
      </c>
      <c r="X44" s="32">
        <v>15.9</v>
      </c>
      <c r="Y44" s="32">
        <v>10.6</v>
      </c>
      <c r="Z44" s="32"/>
      <c r="AA44" s="32"/>
      <c r="AB44" s="32">
        <v>0.3</v>
      </c>
      <c r="AC44" s="32">
        <v>3.1</v>
      </c>
      <c r="AD44" s="32">
        <v>331.3</v>
      </c>
      <c r="AE44" s="31">
        <f t="shared" si="1"/>
        <v>1479.0999999999997</v>
      </c>
      <c r="AF44" s="18"/>
      <c r="AG44" s="37">
        <f t="shared" ref="AG44:AG49" si="3">SUM(L44,AE44)</f>
        <v>2009.0999999999997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2"/>
        <v/>
      </c>
      <c r="M45" s="32"/>
      <c r="N45" s="32"/>
      <c r="O45" s="32"/>
      <c r="P45" s="32"/>
      <c r="Q45" s="32"/>
      <c r="R45" s="32"/>
      <c r="S45" s="32"/>
      <c r="T45" s="32"/>
      <c r="U45" s="32">
        <v>37.6</v>
      </c>
      <c r="V45" s="32">
        <v>11.9</v>
      </c>
      <c r="W45" s="32"/>
      <c r="X45" s="32">
        <v>15.9</v>
      </c>
      <c r="Y45" s="32">
        <v>0</v>
      </c>
      <c r="Z45" s="32"/>
      <c r="AA45" s="32"/>
      <c r="AB45" s="32"/>
      <c r="AC45" s="32"/>
      <c r="AD45" s="32">
        <v>4</v>
      </c>
      <c r="AE45" s="31">
        <f t="shared" si="1"/>
        <v>69.400000000000006</v>
      </c>
      <c r="AF45" s="18"/>
      <c r="AG45" s="37">
        <f t="shared" si="3"/>
        <v>69.400000000000006</v>
      </c>
    </row>
    <row r="46" spans="1:33" s="5" customFormat="1" ht="15" customHeight="1" x14ac:dyDescent="0.2">
      <c r="A46" s="51" t="s">
        <v>44</v>
      </c>
      <c r="B46" s="31"/>
      <c r="C46" s="32">
        <v>0.4</v>
      </c>
      <c r="D46" s="32"/>
      <c r="E46" s="32"/>
      <c r="F46" s="32"/>
      <c r="G46" s="32"/>
      <c r="H46" s="32">
        <v>471.2</v>
      </c>
      <c r="I46" s="32">
        <v>58.4</v>
      </c>
      <c r="J46" s="32"/>
      <c r="K46" s="32"/>
      <c r="L46" s="33">
        <f t="shared" si="2"/>
        <v>530</v>
      </c>
      <c r="M46" s="32">
        <v>77.7</v>
      </c>
      <c r="N46" s="32">
        <v>235.3</v>
      </c>
      <c r="O46" s="32"/>
      <c r="P46" s="32">
        <v>3</v>
      </c>
      <c r="Q46" s="32">
        <v>52.2</v>
      </c>
      <c r="R46" s="32">
        <v>7.9</v>
      </c>
      <c r="S46" s="32">
        <v>6.7</v>
      </c>
      <c r="T46" s="32">
        <v>425.8</v>
      </c>
      <c r="U46" s="32">
        <v>202.6</v>
      </c>
      <c r="V46" s="32">
        <v>0.2</v>
      </c>
      <c r="W46" s="32">
        <v>57</v>
      </c>
      <c r="X46" s="32"/>
      <c r="Y46" s="32">
        <v>10.6</v>
      </c>
      <c r="Z46" s="32"/>
      <c r="AA46" s="32"/>
      <c r="AB46" s="32">
        <v>0.3</v>
      </c>
      <c r="AC46" s="32">
        <v>3.1</v>
      </c>
      <c r="AD46" s="32">
        <v>327.3</v>
      </c>
      <c r="AE46" s="31">
        <f t="shared" si="1"/>
        <v>1409.6999999999998</v>
      </c>
      <c r="AF46" s="18"/>
      <c r="AG46" s="37">
        <f t="shared" si="3"/>
        <v>1939.6999999999998</v>
      </c>
    </row>
    <row r="47" spans="1:33" s="5" customFormat="1" ht="15" customHeight="1" x14ac:dyDescent="0.2">
      <c r="A47" s="51" t="s">
        <v>45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3" t="str">
        <f t="shared" si="2"/>
        <v/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>
        <v>57</v>
      </c>
      <c r="X47" s="32"/>
      <c r="Y47" s="32"/>
      <c r="Z47" s="32"/>
      <c r="AA47" s="32"/>
      <c r="AB47" s="32"/>
      <c r="AC47" s="32">
        <v>0.9</v>
      </c>
      <c r="AD47" s="32"/>
      <c r="AE47" s="31">
        <f t="shared" si="1"/>
        <v>57.9</v>
      </c>
      <c r="AF47" s="18"/>
      <c r="AG47" s="37">
        <f t="shared" si="3"/>
        <v>57.9</v>
      </c>
    </row>
    <row r="48" spans="1:33" s="5" customFormat="1" ht="15" customHeight="1" collapsed="1" x14ac:dyDescent="0.2">
      <c r="A48" s="51" t="s">
        <v>50</v>
      </c>
      <c r="B48" s="31"/>
      <c r="C48" s="32">
        <v>0.4</v>
      </c>
      <c r="D48" s="32"/>
      <c r="E48" s="32"/>
      <c r="F48" s="32"/>
      <c r="G48" s="32"/>
      <c r="H48" s="32">
        <v>471.2</v>
      </c>
      <c r="I48" s="32">
        <v>58.4</v>
      </c>
      <c r="J48" s="32"/>
      <c r="K48" s="32"/>
      <c r="L48" s="33">
        <f t="shared" si="2"/>
        <v>530</v>
      </c>
      <c r="M48" s="32">
        <v>77.7</v>
      </c>
      <c r="N48" s="32">
        <v>235.3</v>
      </c>
      <c r="O48" s="32"/>
      <c r="P48" s="32">
        <v>3</v>
      </c>
      <c r="Q48" s="32">
        <v>52.2</v>
      </c>
      <c r="R48" s="32">
        <v>7.9</v>
      </c>
      <c r="S48" s="32">
        <v>6.7</v>
      </c>
      <c r="T48" s="32">
        <v>425.8</v>
      </c>
      <c r="U48" s="32">
        <v>202.6</v>
      </c>
      <c r="V48" s="32">
        <v>0.2</v>
      </c>
      <c r="W48" s="32"/>
      <c r="X48" s="32"/>
      <c r="Y48" s="32">
        <v>10.6</v>
      </c>
      <c r="Z48" s="32"/>
      <c r="AA48" s="32"/>
      <c r="AB48" s="32">
        <v>0.3</v>
      </c>
      <c r="AC48" s="32">
        <v>2.2000000000000002</v>
      </c>
      <c r="AD48" s="32">
        <v>327.3</v>
      </c>
      <c r="AE48" s="31">
        <f t="shared" si="1"/>
        <v>1351.8</v>
      </c>
      <c r="AF48" s="18"/>
      <c r="AG48" s="37">
        <f t="shared" si="3"/>
        <v>1881.8</v>
      </c>
    </row>
    <row r="49" spans="1:33" s="5" customFormat="1" ht="15" customHeight="1" collapsed="1" x14ac:dyDescent="0.2">
      <c r="A49" s="50" t="s">
        <v>46</v>
      </c>
      <c r="B49" s="34"/>
      <c r="C49" s="35"/>
      <c r="D49" s="35"/>
      <c r="E49" s="35"/>
      <c r="F49" s="35"/>
      <c r="G49" s="35"/>
      <c r="H49" s="35">
        <v>301.7</v>
      </c>
      <c r="I49" s="35"/>
      <c r="J49" s="35"/>
      <c r="K49" s="35"/>
      <c r="L49" s="36">
        <f t="shared" si="2"/>
        <v>301.7</v>
      </c>
      <c r="M49" s="35">
        <v>71.8</v>
      </c>
      <c r="N49" s="35"/>
      <c r="O49" s="35"/>
      <c r="P49" s="35"/>
      <c r="Q49" s="35">
        <v>51.2</v>
      </c>
      <c r="R49" s="35"/>
      <c r="S49" s="35">
        <v>0.3</v>
      </c>
      <c r="T49" s="35">
        <v>3.4</v>
      </c>
      <c r="U49" s="35">
        <v>24.3</v>
      </c>
      <c r="V49" s="35"/>
      <c r="W49" s="35"/>
      <c r="X49" s="35"/>
      <c r="Y49" s="35">
        <v>5.7</v>
      </c>
      <c r="Z49" s="35"/>
      <c r="AA49" s="35"/>
      <c r="AB49" s="35"/>
      <c r="AC49" s="35">
        <v>1.3</v>
      </c>
      <c r="AD49" s="35">
        <v>136.9</v>
      </c>
      <c r="AE49" s="34">
        <f t="shared" si="1"/>
        <v>294.89999999999998</v>
      </c>
      <c r="AF49" s="21"/>
      <c r="AG49" s="36">
        <f t="shared" si="3"/>
        <v>596.59999999999991</v>
      </c>
    </row>
    <row r="50" spans="1:33" s="26" customFormat="1" ht="15" hidden="1" customHeight="1" x14ac:dyDescent="0.2">
      <c r="A50" s="52" t="s">
        <v>173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4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1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4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1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/>
      <c r="E52" s="32"/>
      <c r="F52" s="32"/>
      <c r="G52" s="32"/>
      <c r="H52" s="32">
        <v>3.1</v>
      </c>
      <c r="I52" s="32"/>
      <c r="J52" s="32"/>
      <c r="K52" s="32"/>
      <c r="L52" s="33">
        <f t="shared" ref="L52:L81" si="5">IF(SUM(B52:K52)=0,"",SUM(B52:K52))</f>
        <v>3.1</v>
      </c>
      <c r="M52" s="32">
        <v>0.9</v>
      </c>
      <c r="N52" s="32"/>
      <c r="O52" s="32"/>
      <c r="P52" s="32"/>
      <c r="Q52" s="32">
        <v>0.4</v>
      </c>
      <c r="R52" s="32"/>
      <c r="S52" s="32">
        <v>0.3</v>
      </c>
      <c r="T52" s="32">
        <v>31.6</v>
      </c>
      <c r="U52" s="32">
        <v>9.4</v>
      </c>
      <c r="V52" s="32"/>
      <c r="W52" s="32"/>
      <c r="X52" s="32"/>
      <c r="Y52" s="32">
        <v>3.6</v>
      </c>
      <c r="Z52" s="32"/>
      <c r="AA52" s="32"/>
      <c r="AB52" s="32"/>
      <c r="AC52" s="32"/>
      <c r="AD52" s="32">
        <v>61.6</v>
      </c>
      <c r="AE52" s="31">
        <f t="shared" si="1"/>
        <v>107.80000000000001</v>
      </c>
      <c r="AF52" s="18"/>
      <c r="AG52" s="33">
        <f>SUM(L52,AE52)</f>
        <v>110.9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5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1"/>
        <v/>
      </c>
      <c r="AF53" s="25"/>
      <c r="AG53" s="42"/>
    </row>
    <row r="54" spans="1:33" s="26" customFormat="1" ht="15" hidden="1" customHeight="1" x14ac:dyDescent="0.2">
      <c r="A54" s="53" t="s">
        <v>179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5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1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5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1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5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1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5"/>
        <v/>
      </c>
      <c r="M57" s="32"/>
      <c r="N57" s="32">
        <v>225.4</v>
      </c>
      <c r="O57" s="32"/>
      <c r="P57" s="32">
        <v>3</v>
      </c>
      <c r="Q57" s="32"/>
      <c r="R57" s="32">
        <v>7.9</v>
      </c>
      <c r="S57" s="32">
        <v>2.4</v>
      </c>
      <c r="T57" s="32">
        <v>251.5</v>
      </c>
      <c r="U57" s="32">
        <v>12.3</v>
      </c>
      <c r="V57" s="32"/>
      <c r="W57" s="32"/>
      <c r="X57" s="32"/>
      <c r="Y57" s="32"/>
      <c r="Z57" s="32"/>
      <c r="AA57" s="32"/>
      <c r="AB57" s="32"/>
      <c r="AC57" s="32"/>
      <c r="AD57" s="32">
        <v>1.5</v>
      </c>
      <c r="AE57" s="31">
        <f t="shared" si="1"/>
        <v>504.00000000000006</v>
      </c>
      <c r="AF57" s="18"/>
      <c r="AG57" s="33">
        <f>SUM(L57,AE57)</f>
        <v>504.00000000000006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5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1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5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1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5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1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5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1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0.4</v>
      </c>
      <c r="D62" s="32"/>
      <c r="E62" s="32"/>
      <c r="F62" s="32"/>
      <c r="G62" s="32"/>
      <c r="H62" s="32">
        <v>166.4</v>
      </c>
      <c r="I62" s="32">
        <v>58.4</v>
      </c>
      <c r="J62" s="32"/>
      <c r="K62" s="32"/>
      <c r="L62" s="33">
        <f t="shared" si="5"/>
        <v>225.20000000000002</v>
      </c>
      <c r="M62" s="32">
        <v>5</v>
      </c>
      <c r="N62" s="32">
        <v>0.3</v>
      </c>
      <c r="O62" s="32"/>
      <c r="P62" s="32"/>
      <c r="Q62" s="32">
        <v>0.4</v>
      </c>
      <c r="R62" s="32"/>
      <c r="S62" s="32">
        <v>1.5</v>
      </c>
      <c r="T62" s="32">
        <v>11.1</v>
      </c>
      <c r="U62" s="32">
        <v>156.6</v>
      </c>
      <c r="V62" s="32">
        <v>0.2</v>
      </c>
      <c r="W62" s="32"/>
      <c r="X62" s="32"/>
      <c r="Y62" s="32">
        <v>1.3</v>
      </c>
      <c r="Z62" s="32"/>
      <c r="AA62" s="32"/>
      <c r="AB62" s="32">
        <v>0.3</v>
      </c>
      <c r="AC62" s="32">
        <v>0.9</v>
      </c>
      <c r="AD62" s="32">
        <v>127.3</v>
      </c>
      <c r="AE62" s="31">
        <f t="shared" si="1"/>
        <v>304.90000000000003</v>
      </c>
      <c r="AF62" s="18"/>
      <c r="AG62" s="33">
        <f>SUM(L62,AE62)</f>
        <v>530.1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5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1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5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1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5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1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5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1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5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1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5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1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5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1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5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1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5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1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5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1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5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1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5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1"/>
        <v/>
      </c>
      <c r="AF74" s="25"/>
      <c r="AG74" s="42"/>
    </row>
    <row r="75" spans="1:33" s="5" customFormat="1" ht="12" customHeight="1" collapsed="1" x14ac:dyDescent="0.2">
      <c r="A75" s="54" t="s">
        <v>185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5"/>
        <v/>
      </c>
      <c r="M75" s="32"/>
      <c r="N75" s="32">
        <v>7.7</v>
      </c>
      <c r="O75" s="32"/>
      <c r="P75" s="32"/>
      <c r="Q75" s="32">
        <v>0.2</v>
      </c>
      <c r="R75" s="32"/>
      <c r="S75" s="32">
        <v>2.2000000000000002</v>
      </c>
      <c r="T75" s="32">
        <v>125.3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135.4</v>
      </c>
      <c r="AF75" s="18"/>
      <c r="AG75" s="33">
        <f>SUM(L75,AE75)</f>
        <v>135.4</v>
      </c>
    </row>
    <row r="76" spans="1:33" s="5" customFormat="1" ht="1.5" hidden="1" customHeight="1" x14ac:dyDescent="0.2">
      <c r="A76" s="52" t="s">
        <v>186</v>
      </c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3" t="str">
        <f>IF(SUM(B76,C76,D76,E76,F76,G76,H76,K76)=0,"",SUM(B76,C76,D76,E76,F76,G76,H76,K76))</f>
        <v/>
      </c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1" t="str">
        <f>IF(SUM(M76:AD76)=0,"",SUM(M76:AD76))</f>
        <v/>
      </c>
      <c r="AF76" s="94"/>
      <c r="AG76" s="95"/>
    </row>
    <row r="77" spans="1:33" s="5" customFormat="1" ht="15" hidden="1" customHeight="1" x14ac:dyDescent="0.2">
      <c r="A77" s="96" t="s">
        <v>187</v>
      </c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3" t="str">
        <f>IF(SUM(B77,C77,D77,E77,F77,G77,H77,K77)=0,"",SUM(B77,C77,D77,E77,F77,G77,H77,K77))</f>
        <v/>
      </c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1" t="str">
        <f>IF(SUM(M77:AD77)=0,"",SUM(M77:AD77))</f>
        <v/>
      </c>
      <c r="AF77" s="94"/>
      <c r="AG77" s="95"/>
    </row>
    <row r="78" spans="1:33" s="5" customFormat="1" ht="0.75" hidden="1" customHeight="1" x14ac:dyDescent="0.2">
      <c r="A78" s="96" t="s">
        <v>188</v>
      </c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3" t="str">
        <f>IF(SUM(B78,C78,D78,E78,F78,G78,H78,K78)=0,"",SUM(B78,C78,D78,E78,F78,G78,H78,K78))</f>
        <v/>
      </c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1" t="str">
        <f>IF(SUM(M78:AD78)=0,"",SUM(M78:AD78))</f>
        <v/>
      </c>
      <c r="AF78" s="94"/>
      <c r="AG78" s="95"/>
    </row>
    <row r="79" spans="1:33" s="26" customFormat="1" ht="16.5" hidden="1" customHeight="1" x14ac:dyDescent="0.2">
      <c r="A79" s="52" t="s">
        <v>189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5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1"/>
        <v/>
      </c>
      <c r="AF79" s="25"/>
      <c r="AG79" s="42"/>
    </row>
    <row r="80" spans="1:33" s="26" customFormat="1" ht="14.2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5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1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5"/>
        <v/>
      </c>
      <c r="M81" s="57"/>
      <c r="N81" s="57">
        <v>1.9</v>
      </c>
      <c r="O81" s="57"/>
      <c r="P81" s="57"/>
      <c r="Q81" s="57"/>
      <c r="R81" s="57"/>
      <c r="S81" s="57"/>
      <c r="T81" s="57">
        <v>2.9</v>
      </c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4.8</v>
      </c>
      <c r="AF81" s="58"/>
      <c r="AG81" s="38">
        <f>SUM(L81,AE81)</f>
        <v>4.8</v>
      </c>
    </row>
  </sheetData>
  <mergeCells count="14"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AA4:AA5"/>
    <mergeCell ref="AE4:AE5"/>
    <mergeCell ref="T4:T5"/>
    <mergeCell ref="U4:U5"/>
  </mergeCells>
  <pageMargins left="0.7" right="0.7" top="0.75" bottom="0.75" header="0.3" footer="0.3"/>
  <pageSetup orientation="portrait" horizontalDpi="0" verticalDpi="0" r:id="rId1"/>
  <ignoredErrors>
    <ignoredError sqref="AE32 AG43 L7:L33 L79:L81 L43:L75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1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7109375" style="9" hidden="1" customWidth="1"/>
    <col min="11" max="11" width="8.7109375" style="9" hidden="1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1" t="s">
        <v>39</v>
      </c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104" t="s">
        <v>194</v>
      </c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AF3" s="106" t="s">
        <v>84</v>
      </c>
      <c r="AG3" s="16"/>
    </row>
    <row r="4" spans="1:54" s="5" customFormat="1" ht="15" customHeight="1" x14ac:dyDescent="0.2">
      <c r="A4" s="15" t="s">
        <v>155</v>
      </c>
      <c r="B4" s="108" t="s">
        <v>16</v>
      </c>
      <c r="C4" s="70" t="s">
        <v>23</v>
      </c>
      <c r="D4" s="70" t="s">
        <v>17</v>
      </c>
      <c r="E4" s="70" t="s">
        <v>19</v>
      </c>
      <c r="F4" s="110" t="s">
        <v>63</v>
      </c>
      <c r="G4" s="110" t="s">
        <v>64</v>
      </c>
      <c r="H4" s="110" t="s">
        <v>20</v>
      </c>
      <c r="I4" s="89" t="s">
        <v>21</v>
      </c>
      <c r="J4" s="89" t="s">
        <v>68</v>
      </c>
      <c r="K4" s="89" t="s">
        <v>21</v>
      </c>
      <c r="L4" s="112" t="s">
        <v>38</v>
      </c>
      <c r="M4" s="114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167</v>
      </c>
      <c r="T4" s="116" t="s">
        <v>168</v>
      </c>
      <c r="U4" s="116" t="s">
        <v>169</v>
      </c>
      <c r="V4" s="74" t="s">
        <v>66</v>
      </c>
      <c r="W4" s="74" t="s">
        <v>31</v>
      </c>
      <c r="X4" s="74" t="s">
        <v>17</v>
      </c>
      <c r="Y4" s="74" t="s">
        <v>17</v>
      </c>
      <c r="Z4" s="116" t="s">
        <v>65</v>
      </c>
      <c r="AA4" s="116" t="s">
        <v>170</v>
      </c>
      <c r="AB4" s="75" t="s">
        <v>67</v>
      </c>
      <c r="AC4" s="74" t="s">
        <v>23</v>
      </c>
      <c r="AD4" s="73" t="s">
        <v>35</v>
      </c>
      <c r="AE4" s="112" t="s">
        <v>38</v>
      </c>
      <c r="AF4" s="107"/>
      <c r="AG4" s="72" t="s">
        <v>38</v>
      </c>
    </row>
    <row r="5" spans="1:54" s="5" customFormat="1" ht="15" customHeight="1" x14ac:dyDescent="0.2">
      <c r="A5" s="46" t="s">
        <v>15</v>
      </c>
      <c r="B5" s="109"/>
      <c r="C5" s="47" t="s">
        <v>24</v>
      </c>
      <c r="D5" s="47" t="s">
        <v>18</v>
      </c>
      <c r="E5" s="47" t="s">
        <v>123</v>
      </c>
      <c r="F5" s="111"/>
      <c r="G5" s="111"/>
      <c r="H5" s="111"/>
      <c r="I5" s="47" t="s">
        <v>22</v>
      </c>
      <c r="J5" s="47" t="s">
        <v>122</v>
      </c>
      <c r="K5" s="90" t="s">
        <v>184</v>
      </c>
      <c r="L5" s="113"/>
      <c r="M5" s="115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17"/>
      <c r="U5" s="117"/>
      <c r="V5" s="77" t="s">
        <v>16</v>
      </c>
      <c r="W5" s="77" t="s">
        <v>70</v>
      </c>
      <c r="X5" s="77" t="s">
        <v>32</v>
      </c>
      <c r="Y5" s="77" t="s">
        <v>33</v>
      </c>
      <c r="Z5" s="117"/>
      <c r="AA5" s="117"/>
      <c r="AB5" s="78" t="s">
        <v>23</v>
      </c>
      <c r="AC5" s="77" t="s">
        <v>34</v>
      </c>
      <c r="AD5" s="79" t="s">
        <v>36</v>
      </c>
      <c r="AE5" s="113"/>
      <c r="AF5" s="107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190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580.70000000000005</v>
      </c>
      <c r="F7" s="32"/>
      <c r="G7" s="32"/>
      <c r="H7" s="32">
        <v>500.1</v>
      </c>
      <c r="I7" s="32">
        <v>63.1</v>
      </c>
      <c r="J7" s="32"/>
      <c r="K7" s="32"/>
      <c r="L7" s="33">
        <f>IF(SUM(B7:K7)=0,"",SUM(B7:K7))</f>
        <v>1143.9000000000001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1416.4</v>
      </c>
      <c r="C8" s="32">
        <v>0.3</v>
      </c>
      <c r="D8" s="32"/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1416.7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3" t="str">
        <f t="shared" si="0"/>
        <v/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-84.6</v>
      </c>
      <c r="C11" s="32"/>
      <c r="D11" s="32"/>
      <c r="E11" s="32"/>
      <c r="F11" s="32"/>
      <c r="G11" s="32"/>
      <c r="H11" s="32"/>
      <c r="I11" s="32"/>
      <c r="J11" s="32"/>
      <c r="K11" s="32"/>
      <c r="L11" s="33">
        <f t="shared" si="0"/>
        <v>-84.6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-85.9</v>
      </c>
      <c r="F12" s="32"/>
      <c r="G12" s="32"/>
      <c r="H12" s="32"/>
      <c r="I12" s="32"/>
      <c r="J12" s="32"/>
      <c r="K12" s="32"/>
      <c r="L12" s="33">
        <f t="shared" si="0"/>
        <v>-85.9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32"/>
      <c r="D13" s="32"/>
      <c r="E13" s="32" t="s">
        <v>164</v>
      </c>
      <c r="F13" s="32"/>
      <c r="G13" s="32"/>
      <c r="H13" s="32"/>
      <c r="I13" s="32"/>
      <c r="J13" s="32"/>
      <c r="K13" s="32"/>
      <c r="L13" s="33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1331.8</v>
      </c>
      <c r="C14" s="32">
        <v>0.3</v>
      </c>
      <c r="D14" s="32"/>
      <c r="E14" s="32">
        <v>494.8</v>
      </c>
      <c r="F14" s="32"/>
      <c r="G14" s="32"/>
      <c r="H14" s="32">
        <v>500.1</v>
      </c>
      <c r="I14" s="32">
        <v>63.1</v>
      </c>
      <c r="J14" s="32"/>
      <c r="K14" s="32"/>
      <c r="L14" s="33">
        <f t="shared" si="0"/>
        <v>2390.1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-1331.8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-1331.8</v>
      </c>
      <c r="M15" s="35">
        <v>62.8</v>
      </c>
      <c r="N15" s="35">
        <v>273.89999999999998</v>
      </c>
      <c r="O15" s="35">
        <v>18</v>
      </c>
      <c r="P15" s="35">
        <v>1.2</v>
      </c>
      <c r="Q15" s="35">
        <v>57.8</v>
      </c>
      <c r="R15" s="35">
        <v>34.799999999999997</v>
      </c>
      <c r="S15" s="35">
        <v>20.399999999999999</v>
      </c>
      <c r="T15" s="35">
        <v>405.9</v>
      </c>
      <c r="U15" s="35">
        <v>289.8</v>
      </c>
      <c r="V15" s="35">
        <v>11.7</v>
      </c>
      <c r="W15" s="35">
        <v>55</v>
      </c>
      <c r="X15" s="35">
        <v>18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1249.3</v>
      </c>
      <c r="AF15" s="34">
        <f>IF(SUM(L15,AE15)=0,"",SUM(L15,AE15))</f>
        <v>-82.5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-494.8</v>
      </c>
      <c r="F16" s="32"/>
      <c r="G16" s="32"/>
      <c r="H16" s="32"/>
      <c r="I16" s="32"/>
      <c r="J16" s="32"/>
      <c r="K16" s="32"/>
      <c r="L16" s="33">
        <f t="shared" si="0"/>
        <v>-494.8</v>
      </c>
      <c r="M16" s="32"/>
      <c r="N16" s="32"/>
      <c r="O16" s="32"/>
      <c r="P16" s="32"/>
      <c r="Q16" s="32"/>
      <c r="R16" s="32"/>
      <c r="S16" s="32">
        <v>0</v>
      </c>
      <c r="T16" s="32">
        <v>-3.3</v>
      </c>
      <c r="U16" s="32">
        <v>-195.1</v>
      </c>
      <c r="V16" s="32"/>
      <c r="W16" s="32"/>
      <c r="X16" s="32"/>
      <c r="Y16" s="32"/>
      <c r="Z16" s="32"/>
      <c r="AA16" s="32"/>
      <c r="AB16" s="32"/>
      <c r="AC16" s="32"/>
      <c r="AD16" s="32">
        <v>508.5</v>
      </c>
      <c r="AE16" s="31">
        <f t="shared" si="1"/>
        <v>310.10000000000002</v>
      </c>
      <c r="AF16" s="31">
        <f>IF(SUM(L16,AE16)=0,"",SUM(L16,AE16))</f>
        <v>-184.7</v>
      </c>
      <c r="AG16" s="23"/>
      <c r="AI16" s="8"/>
    </row>
    <row r="17" spans="1:254" s="5" customFormat="1" ht="15" hidden="1" customHeight="1" outlineLevel="1" x14ac:dyDescent="0.2">
      <c r="A17" s="80" t="s">
        <v>174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175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176</v>
      </c>
      <c r="B19" s="81"/>
      <c r="C19" s="81"/>
      <c r="D19" s="81"/>
      <c r="E19" s="81">
        <v>-494.8</v>
      </c>
      <c r="F19" s="81"/>
      <c r="G19" s="82"/>
      <c r="H19" s="81"/>
      <c r="I19" s="82"/>
      <c r="J19" s="81"/>
      <c r="K19" s="83"/>
      <c r="L19" s="42">
        <f t="shared" si="0"/>
        <v>-494.8</v>
      </c>
      <c r="M19" s="81"/>
      <c r="N19" s="81"/>
      <c r="O19" s="85"/>
      <c r="P19" s="81"/>
      <c r="Q19" s="81"/>
      <c r="R19" s="81"/>
      <c r="S19" s="81"/>
      <c r="T19" s="82"/>
      <c r="U19" s="82"/>
      <c r="V19" s="81"/>
      <c r="W19" s="81"/>
      <c r="X19" s="81"/>
      <c r="Y19" s="85"/>
      <c r="Z19" s="81"/>
      <c r="AA19" s="81"/>
      <c r="AB19" s="85"/>
      <c r="AC19" s="85"/>
      <c r="AD19" s="83">
        <v>438.3</v>
      </c>
      <c r="AE19" s="84">
        <f t="shared" si="1"/>
        <v>438.3</v>
      </c>
      <c r="AF19" s="40">
        <f>IF(SUM(L19,AE19)=0,"",SUM(L19,AE19))</f>
        <v>-56.5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177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178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>
        <v>-6.7</v>
      </c>
      <c r="I22" s="32">
        <v>-5.5</v>
      </c>
      <c r="J22" s="32"/>
      <c r="K22" s="32"/>
      <c r="L22" s="33">
        <f t="shared" si="0"/>
        <v>-12.2</v>
      </c>
      <c r="M22" s="32"/>
      <c r="N22" s="32"/>
      <c r="O22" s="32"/>
      <c r="P22" s="32"/>
      <c r="Q22" s="32"/>
      <c r="R22" s="32"/>
      <c r="S22" s="32">
        <v>0</v>
      </c>
      <c r="T22" s="32">
        <v>-0.3</v>
      </c>
      <c r="U22" s="32">
        <v>-9</v>
      </c>
      <c r="V22" s="32"/>
      <c r="W22" s="32"/>
      <c r="X22" s="32"/>
      <c r="Y22" s="32"/>
      <c r="Z22" s="32"/>
      <c r="AA22" s="32"/>
      <c r="AB22" s="32"/>
      <c r="AC22" s="32"/>
      <c r="AD22" s="32">
        <v>7.7</v>
      </c>
      <c r="AE22" s="31">
        <f t="shared" si="1"/>
        <v>-1.6000000000000005</v>
      </c>
      <c r="AF22" s="31">
        <f>IF(SUM(L22,AE22)=0,"",SUM(L22,AE22))</f>
        <v>-13.8</v>
      </c>
      <c r="AG22" s="23"/>
    </row>
    <row r="23" spans="1:254" s="5" customFormat="1" ht="15" hidden="1" customHeight="1" x14ac:dyDescent="0.2">
      <c r="A23" s="80" t="s">
        <v>174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175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 t="shared" si="1"/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176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177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178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171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-5.2</v>
      </c>
      <c r="I30" s="32"/>
      <c r="J30" s="32"/>
      <c r="K30" s="32"/>
      <c r="L30" s="33">
        <f t="shared" si="0"/>
        <v>-5.2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3.1</v>
      </c>
      <c r="AD30" s="32"/>
      <c r="AE30" s="31">
        <f t="shared" si="1"/>
        <v>3.1</v>
      </c>
      <c r="AF30" s="31">
        <f t="shared" si="2"/>
        <v>-2.1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/>
      <c r="N31" s="32"/>
      <c r="O31" s="32">
        <v>-17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11.9</v>
      </c>
      <c r="Z31" s="32"/>
      <c r="AA31" s="32"/>
      <c r="AB31" s="32"/>
      <c r="AC31" s="32"/>
      <c r="AD31" s="32"/>
      <c r="AE31" s="31">
        <f t="shared" si="1"/>
        <v>-5.0999999999999996</v>
      </c>
      <c r="AF31" s="31">
        <f t="shared" si="2"/>
        <v>-5.0999999999999996</v>
      </c>
      <c r="AG31" s="23"/>
    </row>
    <row r="32" spans="1:254" s="5" customFormat="1" ht="15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>
        <v>-0.5</v>
      </c>
      <c r="W32" s="32"/>
      <c r="X32" s="32"/>
      <c r="Y32" s="32"/>
      <c r="Z32" s="32"/>
      <c r="AA32" s="32"/>
      <c r="AB32" s="32">
        <v>0.3</v>
      </c>
      <c r="AC32" s="32"/>
      <c r="AD32" s="32"/>
      <c r="AE32" s="31">
        <f t="shared" si="1"/>
        <v>-0.2</v>
      </c>
      <c r="AF32" s="31">
        <f t="shared" si="2"/>
        <v>-0.2</v>
      </c>
      <c r="AG32" s="23"/>
    </row>
    <row r="33" spans="1:33" s="5" customFormat="1" ht="15" customHeight="1" x14ac:dyDescent="0.2">
      <c r="A33" s="51" t="s">
        <v>125</v>
      </c>
      <c r="B33" s="31">
        <v>-1331.8</v>
      </c>
      <c r="C33" s="32"/>
      <c r="D33" s="32"/>
      <c r="E33" s="32">
        <v>-494.8</v>
      </c>
      <c r="F33" s="32"/>
      <c r="G33" s="32"/>
      <c r="H33" s="32">
        <v>-11.9</v>
      </c>
      <c r="I33" s="32">
        <v>-5.5</v>
      </c>
      <c r="J33" s="32"/>
      <c r="K33" s="32"/>
      <c r="L33" s="33">
        <f t="shared" si="0"/>
        <v>-1844</v>
      </c>
      <c r="M33" s="32">
        <v>62.8</v>
      </c>
      <c r="N33" s="32">
        <v>273.89999999999998</v>
      </c>
      <c r="O33" s="32">
        <v>1</v>
      </c>
      <c r="P33" s="32">
        <v>1.2</v>
      </c>
      <c r="Q33" s="32">
        <v>57.8</v>
      </c>
      <c r="R33" s="32">
        <v>34.799999999999997</v>
      </c>
      <c r="S33" s="32">
        <v>20.399999999999999</v>
      </c>
      <c r="T33" s="32">
        <v>402.3</v>
      </c>
      <c r="U33" s="32">
        <v>85.7</v>
      </c>
      <c r="V33" s="32">
        <v>11.2</v>
      </c>
      <c r="W33" s="32">
        <v>55</v>
      </c>
      <c r="X33" s="32">
        <v>18</v>
      </c>
      <c r="Y33" s="32">
        <v>11.9</v>
      </c>
      <c r="Z33" s="32"/>
      <c r="AA33" s="32"/>
      <c r="AB33" s="32">
        <v>0.3</v>
      </c>
      <c r="AC33" s="32">
        <v>3.1</v>
      </c>
      <c r="AD33" s="32">
        <v>516.20000000000005</v>
      </c>
      <c r="AE33" s="31">
        <f t="shared" si="1"/>
        <v>1555.6000000000001</v>
      </c>
      <c r="AF33" s="31">
        <f t="shared" si="2"/>
        <v>-288.39999999999986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62.8</v>
      </c>
      <c r="N34" s="35">
        <v>273.89999999999998</v>
      </c>
      <c r="O34" s="35">
        <v>18</v>
      </c>
      <c r="P34" s="35">
        <v>1.2</v>
      </c>
      <c r="Q34" s="35">
        <v>57.8</v>
      </c>
      <c r="R34" s="35">
        <v>34.799999999999997</v>
      </c>
      <c r="S34" s="35">
        <v>20.399999999999999</v>
      </c>
      <c r="T34" s="35">
        <v>405.9</v>
      </c>
      <c r="U34" s="35">
        <v>289.8</v>
      </c>
      <c r="V34" s="35">
        <v>11.7</v>
      </c>
      <c r="W34" s="35">
        <v>55</v>
      </c>
      <c r="X34" s="35">
        <v>18</v>
      </c>
      <c r="Y34" s="35">
        <v>11.9</v>
      </c>
      <c r="Z34" s="35"/>
      <c r="AA34" s="35"/>
      <c r="AB34" s="35">
        <v>0.3</v>
      </c>
      <c r="AC34" s="35">
        <v>3.1</v>
      </c>
      <c r="AD34" s="35">
        <v>516.20000000000005</v>
      </c>
      <c r="AE34" s="34">
        <f t="shared" si="1"/>
        <v>1780.8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13.7</v>
      </c>
      <c r="N35" s="32"/>
      <c r="O35" s="32"/>
      <c r="P35" s="32">
        <v>2.1</v>
      </c>
      <c r="Q35" s="32"/>
      <c r="R35" s="32"/>
      <c r="S35" s="32"/>
      <c r="T35" s="32">
        <v>100.1</v>
      </c>
      <c r="U35" s="32">
        <v>194.2</v>
      </c>
      <c r="V35" s="32">
        <v>0.7</v>
      </c>
      <c r="W35" s="32">
        <v>16.3</v>
      </c>
      <c r="X35" s="32"/>
      <c r="Y35" s="32"/>
      <c r="Z35" s="32"/>
      <c r="AA35" s="32"/>
      <c r="AB35" s="32">
        <v>0.1</v>
      </c>
      <c r="AC35" s="32"/>
      <c r="AD35" s="32">
        <v>0</v>
      </c>
      <c r="AE35" s="31">
        <f t="shared" si="1"/>
        <v>327.2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/>
      <c r="O36" s="32"/>
      <c r="P36" s="32"/>
      <c r="Q36" s="32"/>
      <c r="R36" s="32">
        <v>-23</v>
      </c>
      <c r="S36" s="32">
        <v>-12.1</v>
      </c>
      <c r="T36" s="32">
        <v>-68</v>
      </c>
      <c r="U36" s="32">
        <v>-63.6</v>
      </c>
      <c r="V36" s="32"/>
      <c r="W36" s="32"/>
      <c r="X36" s="32"/>
      <c r="Y36" s="32"/>
      <c r="Z36" s="32"/>
      <c r="AA36" s="32"/>
      <c r="AB36" s="32"/>
      <c r="AC36" s="32"/>
      <c r="AD36" s="32">
        <v>-66.8</v>
      </c>
      <c r="AE36" s="31">
        <f t="shared" si="1"/>
        <v>-233.5</v>
      </c>
      <c r="AF36" s="18"/>
      <c r="AG36" s="22"/>
    </row>
    <row r="37" spans="1:33" s="5" customFormat="1" ht="15" hidden="1" customHeight="1" x14ac:dyDescent="0.2">
      <c r="A37" s="51" t="s">
        <v>172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1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-0.6</v>
      </c>
      <c r="N38" s="32">
        <v>-1</v>
      </c>
      <c r="O38" s="32">
        <v>-0.1</v>
      </c>
      <c r="P38" s="32"/>
      <c r="Q38" s="32">
        <v>-0.1</v>
      </c>
      <c r="R38" s="32">
        <v>-0.1</v>
      </c>
      <c r="S38" s="32">
        <v>-0.1</v>
      </c>
      <c r="T38" s="32">
        <v>-0.7</v>
      </c>
      <c r="U38" s="32">
        <v>-0.7</v>
      </c>
      <c r="V38" s="32"/>
      <c r="W38" s="32">
        <v>-0.1</v>
      </c>
      <c r="X38" s="32"/>
      <c r="Y38" s="32">
        <v>-1</v>
      </c>
      <c r="Z38" s="32"/>
      <c r="AA38" s="32"/>
      <c r="AB38" s="32"/>
      <c r="AC38" s="32"/>
      <c r="AD38" s="32">
        <v>-87.3</v>
      </c>
      <c r="AE38" s="31">
        <f t="shared" si="1"/>
        <v>-91.8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0.1</v>
      </c>
      <c r="N39" s="32">
        <v>-22.9</v>
      </c>
      <c r="O39" s="32">
        <v>-0.8</v>
      </c>
      <c r="P39" s="32" t="s">
        <v>159</v>
      </c>
      <c r="Q39" s="32">
        <v>-1.4</v>
      </c>
      <c r="R39" s="32">
        <v>1.2</v>
      </c>
      <c r="S39" s="32">
        <v>-0.5</v>
      </c>
      <c r="T39" s="32">
        <v>17.399999999999999</v>
      </c>
      <c r="U39" s="32">
        <v>22.3</v>
      </c>
      <c r="V39" s="32" t="s">
        <v>162</v>
      </c>
      <c r="W39" s="32">
        <v>-2.4</v>
      </c>
      <c r="X39" s="32"/>
      <c r="Y39" s="32"/>
      <c r="Z39" s="32"/>
      <c r="AA39" s="32"/>
      <c r="AB39" s="32">
        <v>0</v>
      </c>
      <c r="AC39" s="32"/>
      <c r="AD39" s="32"/>
      <c r="AE39" s="31">
        <f t="shared" si="1"/>
        <v>13.000000000000002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>
        <v>-1.9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>
        <v>-3.4</v>
      </c>
      <c r="Y40" s="32"/>
      <c r="Z40" s="32"/>
      <c r="AA40" s="32"/>
      <c r="AB40" s="32"/>
      <c r="AC40" s="32"/>
      <c r="AD40" s="32"/>
      <c r="AE40" s="31">
        <f t="shared" si="1"/>
        <v>-5.3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8.8000000000000007</v>
      </c>
      <c r="N41" s="32"/>
      <c r="O41" s="32">
        <v>-0.1</v>
      </c>
      <c r="P41" s="32"/>
      <c r="Q41" s="32"/>
      <c r="R41" s="32">
        <v>-0.1</v>
      </c>
      <c r="S41" s="32"/>
      <c r="T41" s="32">
        <v>-0.1</v>
      </c>
      <c r="U41" s="32">
        <v>7.2</v>
      </c>
      <c r="V41" s="32"/>
      <c r="W41" s="32">
        <v>0.1</v>
      </c>
      <c r="X41" s="32"/>
      <c r="Y41" s="32"/>
      <c r="Z41" s="32"/>
      <c r="AA41" s="32"/>
      <c r="AB41" s="32"/>
      <c r="AC41" s="32"/>
      <c r="AD41" s="32">
        <v>3.6</v>
      </c>
      <c r="AE41" s="31">
        <f t="shared" si="1"/>
        <v>19.400000000000002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82.9</v>
      </c>
      <c r="N42" s="32">
        <v>250</v>
      </c>
      <c r="O42" s="32">
        <v>17</v>
      </c>
      <c r="P42" s="32">
        <v>3.3</v>
      </c>
      <c r="Q42" s="32">
        <v>56.3</v>
      </c>
      <c r="R42" s="32">
        <v>12.8</v>
      </c>
      <c r="S42" s="32">
        <v>7.7</v>
      </c>
      <c r="T42" s="32">
        <v>454.6</v>
      </c>
      <c r="U42" s="32">
        <v>449.2</v>
      </c>
      <c r="V42" s="32">
        <v>12.4</v>
      </c>
      <c r="W42" s="32">
        <v>68.900000000000006</v>
      </c>
      <c r="X42" s="32">
        <v>14.6</v>
      </c>
      <c r="Y42" s="32">
        <v>10.9</v>
      </c>
      <c r="Z42" s="32"/>
      <c r="AA42" s="32"/>
      <c r="AB42" s="32">
        <v>0.4</v>
      </c>
      <c r="AC42" s="32">
        <v>3.1</v>
      </c>
      <c r="AD42" s="32">
        <v>365.7</v>
      </c>
      <c r="AE42" s="31">
        <f t="shared" si="1"/>
        <v>1809.8000000000002</v>
      </c>
      <c r="AF42" s="18"/>
      <c r="AG42" s="22"/>
    </row>
    <row r="43" spans="1:33" s="5" customFormat="1" ht="15" customHeight="1" x14ac:dyDescent="0.2">
      <c r="A43" s="50" t="s">
        <v>41</v>
      </c>
      <c r="B43" s="34">
        <v>1331.8</v>
      </c>
      <c r="C43" s="35">
        <v>0.3</v>
      </c>
      <c r="D43" s="35"/>
      <c r="E43" s="35">
        <v>580.70000000000005</v>
      </c>
      <c r="F43" s="35"/>
      <c r="G43" s="35"/>
      <c r="H43" s="35">
        <v>500.1</v>
      </c>
      <c r="I43" s="35">
        <v>63.1</v>
      </c>
      <c r="J43" s="35"/>
      <c r="K43" s="35"/>
      <c r="L43" s="36">
        <f t="shared" ref="L43:L49" si="3">IF(SUM(B43:K43)=0,"",SUM(B43:K43))</f>
        <v>2476</v>
      </c>
      <c r="M43" s="35">
        <v>85.4</v>
      </c>
      <c r="N43" s="35">
        <v>251</v>
      </c>
      <c r="O43" s="35">
        <v>17.100000000000001</v>
      </c>
      <c r="P43" s="35">
        <v>3.3</v>
      </c>
      <c r="Q43" s="35">
        <v>56.4</v>
      </c>
      <c r="R43" s="35">
        <v>12.9</v>
      </c>
      <c r="S43" s="35">
        <v>7.8</v>
      </c>
      <c r="T43" s="35">
        <v>455.3</v>
      </c>
      <c r="U43" s="35">
        <v>449.9</v>
      </c>
      <c r="V43" s="35">
        <v>12.4</v>
      </c>
      <c r="W43" s="35">
        <v>69</v>
      </c>
      <c r="X43" s="35">
        <v>18</v>
      </c>
      <c r="Y43" s="35">
        <v>11.9</v>
      </c>
      <c r="Z43" s="35"/>
      <c r="AA43" s="35"/>
      <c r="AB43" s="35">
        <v>0.4</v>
      </c>
      <c r="AC43" s="35">
        <v>3.1</v>
      </c>
      <c r="AD43" s="35">
        <v>453</v>
      </c>
      <c r="AE43" s="34">
        <f t="shared" si="1"/>
        <v>1906.9</v>
      </c>
      <c r="AF43" s="18"/>
      <c r="AG43" s="39">
        <f>SUM(L7,L8,L9,L11,L13,AE35,AE36,AE37,AE39,AE41)</f>
        <v>2602.1000000000004</v>
      </c>
    </row>
    <row r="44" spans="1:33" s="5" customFormat="1" ht="15" customHeight="1" x14ac:dyDescent="0.2">
      <c r="A44" s="51" t="s">
        <v>42</v>
      </c>
      <c r="B44" s="31"/>
      <c r="C44" s="32">
        <v>0.3</v>
      </c>
      <c r="D44" s="32"/>
      <c r="E44" s="32"/>
      <c r="F44" s="32"/>
      <c r="G44" s="32"/>
      <c r="H44" s="32">
        <v>488.2</v>
      </c>
      <c r="I44" s="32">
        <v>57.6</v>
      </c>
      <c r="J44" s="32"/>
      <c r="K44" s="32"/>
      <c r="L44" s="33">
        <f t="shared" si="3"/>
        <v>546.1</v>
      </c>
      <c r="M44" s="32">
        <v>82.9</v>
      </c>
      <c r="N44" s="32">
        <v>250</v>
      </c>
      <c r="O44" s="32"/>
      <c r="P44" s="32">
        <v>3.3</v>
      </c>
      <c r="Q44" s="32">
        <v>56.3</v>
      </c>
      <c r="R44" s="32">
        <v>12.8</v>
      </c>
      <c r="S44" s="32">
        <v>7.7</v>
      </c>
      <c r="T44" s="32">
        <v>451</v>
      </c>
      <c r="U44" s="32">
        <v>245.1</v>
      </c>
      <c r="V44" s="32">
        <v>11.9</v>
      </c>
      <c r="W44" s="32">
        <v>68.900000000000006</v>
      </c>
      <c r="X44" s="32">
        <v>14.6</v>
      </c>
      <c r="Y44" s="32">
        <v>10.9</v>
      </c>
      <c r="Z44" s="32"/>
      <c r="AA44" s="32"/>
      <c r="AB44" s="32">
        <v>0.4</v>
      </c>
      <c r="AC44" s="32">
        <v>3.1</v>
      </c>
      <c r="AD44" s="32">
        <v>365.7</v>
      </c>
      <c r="AE44" s="31">
        <f t="shared" si="1"/>
        <v>1584.6000000000001</v>
      </c>
      <c r="AF44" s="18"/>
      <c r="AG44" s="37">
        <f t="shared" ref="AG44:AG49" si="4">SUM(L44,AE44)</f>
        <v>2130.7000000000003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3"/>
        <v/>
      </c>
      <c r="M45" s="32"/>
      <c r="N45" s="32"/>
      <c r="O45" s="32"/>
      <c r="P45" s="32"/>
      <c r="Q45" s="32"/>
      <c r="R45" s="32"/>
      <c r="S45" s="32"/>
      <c r="T45" s="32"/>
      <c r="U45" s="32">
        <v>50</v>
      </c>
      <c r="V45" s="32">
        <v>11.7</v>
      </c>
      <c r="W45" s="32"/>
      <c r="X45" s="32">
        <v>14.6</v>
      </c>
      <c r="Y45" s="32">
        <v>0</v>
      </c>
      <c r="Z45" s="32"/>
      <c r="AA45" s="32"/>
      <c r="AB45" s="32"/>
      <c r="AC45" s="32"/>
      <c r="AD45" s="32">
        <v>5.5</v>
      </c>
      <c r="AE45" s="31">
        <f t="shared" si="1"/>
        <v>81.8</v>
      </c>
      <c r="AF45" s="18"/>
      <c r="AG45" s="37">
        <f t="shared" si="4"/>
        <v>81.8</v>
      </c>
    </row>
    <row r="46" spans="1:33" s="5" customFormat="1" ht="15" customHeight="1" x14ac:dyDescent="0.2">
      <c r="A46" s="51" t="s">
        <v>44</v>
      </c>
      <c r="B46" s="31"/>
      <c r="C46" s="32">
        <v>0.3</v>
      </c>
      <c r="D46" s="32"/>
      <c r="E46" s="32"/>
      <c r="F46" s="32"/>
      <c r="G46" s="32"/>
      <c r="H46" s="32">
        <v>488.2</v>
      </c>
      <c r="I46" s="32">
        <v>57.6</v>
      </c>
      <c r="J46" s="32"/>
      <c r="K46" s="32"/>
      <c r="L46" s="33">
        <f t="shared" si="3"/>
        <v>546.1</v>
      </c>
      <c r="M46" s="32">
        <v>82.9</v>
      </c>
      <c r="N46" s="32">
        <v>250</v>
      </c>
      <c r="O46" s="32"/>
      <c r="P46" s="32">
        <v>3.3</v>
      </c>
      <c r="Q46" s="32">
        <v>56.3</v>
      </c>
      <c r="R46" s="32">
        <v>12.8</v>
      </c>
      <c r="S46" s="32">
        <v>7.7</v>
      </c>
      <c r="T46" s="32">
        <v>451</v>
      </c>
      <c r="U46" s="32">
        <v>195.1</v>
      </c>
      <c r="V46" s="32">
        <v>0.2</v>
      </c>
      <c r="W46" s="32">
        <v>68.900000000000006</v>
      </c>
      <c r="X46" s="32"/>
      <c r="Y46" s="32">
        <v>10.9</v>
      </c>
      <c r="Z46" s="32"/>
      <c r="AA46" s="32"/>
      <c r="AB46" s="32">
        <v>0.4</v>
      </c>
      <c r="AC46" s="32">
        <v>3.1</v>
      </c>
      <c r="AD46" s="32">
        <v>360.2</v>
      </c>
      <c r="AE46" s="31">
        <f t="shared" si="1"/>
        <v>1502.8000000000002</v>
      </c>
      <c r="AF46" s="18"/>
      <c r="AG46" s="37">
        <f t="shared" si="4"/>
        <v>2048.9</v>
      </c>
    </row>
    <row r="47" spans="1:33" s="5" customFormat="1" ht="15" customHeight="1" x14ac:dyDescent="0.2">
      <c r="A47" s="51" t="s">
        <v>45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3" t="str">
        <f t="shared" si="3"/>
        <v/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>
        <v>68.900000000000006</v>
      </c>
      <c r="X47" s="32"/>
      <c r="Y47" s="32"/>
      <c r="Z47" s="32"/>
      <c r="AA47" s="32"/>
      <c r="AB47" s="32"/>
      <c r="AC47" s="32">
        <v>0.9</v>
      </c>
      <c r="AD47" s="32"/>
      <c r="AE47" s="31">
        <f t="shared" si="1"/>
        <v>69.800000000000011</v>
      </c>
      <c r="AF47" s="18"/>
      <c r="AG47" s="37">
        <f t="shared" si="4"/>
        <v>69.800000000000011</v>
      </c>
    </row>
    <row r="48" spans="1:33" s="5" customFormat="1" ht="15" customHeight="1" collapsed="1" x14ac:dyDescent="0.2">
      <c r="A48" s="51" t="s">
        <v>50</v>
      </c>
      <c r="B48" s="31"/>
      <c r="C48" s="32">
        <v>0.3</v>
      </c>
      <c r="D48" s="32"/>
      <c r="E48" s="32"/>
      <c r="F48" s="32"/>
      <c r="G48" s="32"/>
      <c r="H48" s="32">
        <v>488.2</v>
      </c>
      <c r="I48" s="32">
        <v>57.6</v>
      </c>
      <c r="J48" s="32"/>
      <c r="K48" s="32"/>
      <c r="L48" s="33">
        <f t="shared" si="3"/>
        <v>546.1</v>
      </c>
      <c r="M48" s="32">
        <v>82.9</v>
      </c>
      <c r="N48" s="32">
        <v>250</v>
      </c>
      <c r="O48" s="32"/>
      <c r="P48" s="32">
        <v>3.3</v>
      </c>
      <c r="Q48" s="32">
        <v>56.3</v>
      </c>
      <c r="R48" s="32">
        <v>12.8</v>
      </c>
      <c r="S48" s="32">
        <v>7.7</v>
      </c>
      <c r="T48" s="32">
        <v>451</v>
      </c>
      <c r="U48" s="32">
        <v>195.1</v>
      </c>
      <c r="V48" s="32">
        <v>0.2</v>
      </c>
      <c r="W48" s="32"/>
      <c r="X48" s="32"/>
      <c r="Y48" s="32">
        <v>10.9</v>
      </c>
      <c r="Z48" s="32"/>
      <c r="AA48" s="32"/>
      <c r="AB48" s="32">
        <v>0.4</v>
      </c>
      <c r="AC48" s="32">
        <v>2.2000000000000002</v>
      </c>
      <c r="AD48" s="32">
        <v>360.2</v>
      </c>
      <c r="AE48" s="31">
        <f t="shared" si="1"/>
        <v>1433.0000000000002</v>
      </c>
      <c r="AF48" s="18"/>
      <c r="AG48" s="37">
        <f t="shared" si="4"/>
        <v>1979.1000000000004</v>
      </c>
    </row>
    <row r="49" spans="1:33" s="5" customFormat="1" ht="15" customHeight="1" collapsed="1" x14ac:dyDescent="0.2">
      <c r="A49" s="50" t="s">
        <v>46</v>
      </c>
      <c r="B49" s="34"/>
      <c r="C49" s="35"/>
      <c r="D49" s="35"/>
      <c r="E49" s="35"/>
      <c r="F49" s="35"/>
      <c r="G49" s="35"/>
      <c r="H49" s="35">
        <v>301.7</v>
      </c>
      <c r="I49" s="35"/>
      <c r="J49" s="35"/>
      <c r="K49" s="35"/>
      <c r="L49" s="36">
        <f t="shared" si="3"/>
        <v>301.7</v>
      </c>
      <c r="M49" s="35">
        <v>75.2</v>
      </c>
      <c r="N49" s="35"/>
      <c r="O49" s="35"/>
      <c r="P49" s="35"/>
      <c r="Q49" s="35">
        <v>55.6</v>
      </c>
      <c r="R49" s="35"/>
      <c r="S49" s="35">
        <v>1.8</v>
      </c>
      <c r="T49" s="35">
        <v>4</v>
      </c>
      <c r="U49" s="35">
        <v>19.600000000000001</v>
      </c>
      <c r="V49" s="35"/>
      <c r="W49" s="35"/>
      <c r="X49" s="35"/>
      <c r="Y49" s="35">
        <v>5.8</v>
      </c>
      <c r="Z49" s="35"/>
      <c r="AA49" s="35"/>
      <c r="AB49" s="35"/>
      <c r="AC49" s="35">
        <v>1.3</v>
      </c>
      <c r="AD49" s="35">
        <v>152.1</v>
      </c>
      <c r="AE49" s="34">
        <f t="shared" si="1"/>
        <v>315.40000000000003</v>
      </c>
      <c r="AF49" s="21"/>
      <c r="AG49" s="36">
        <f t="shared" si="4"/>
        <v>617.1</v>
      </c>
    </row>
    <row r="50" spans="1:33" s="26" customFormat="1" ht="15" hidden="1" customHeight="1" x14ac:dyDescent="0.2">
      <c r="A50" s="52" t="s">
        <v>173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5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1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5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1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/>
      <c r="E52" s="32"/>
      <c r="F52" s="32"/>
      <c r="G52" s="32"/>
      <c r="H52" s="32">
        <v>3.1</v>
      </c>
      <c r="I52" s="32"/>
      <c r="J52" s="32"/>
      <c r="K52" s="32"/>
      <c r="L52" s="33">
        <f t="shared" ref="L52:L81" si="6">IF(SUM(B52:K52)=0,"",SUM(B52:K52))</f>
        <v>3.1</v>
      </c>
      <c r="M52" s="32">
        <v>1.7</v>
      </c>
      <c r="N52" s="32"/>
      <c r="O52" s="32"/>
      <c r="P52" s="32"/>
      <c r="Q52" s="32">
        <v>0.4</v>
      </c>
      <c r="R52" s="32"/>
      <c r="S52" s="32">
        <v>0.6</v>
      </c>
      <c r="T52" s="32">
        <v>26.9</v>
      </c>
      <c r="U52" s="32">
        <v>7.2</v>
      </c>
      <c r="V52" s="32"/>
      <c r="W52" s="32"/>
      <c r="X52" s="32"/>
      <c r="Y52" s="32">
        <v>3.7</v>
      </c>
      <c r="Z52" s="32"/>
      <c r="AA52" s="32"/>
      <c r="AB52" s="32"/>
      <c r="AC52" s="32"/>
      <c r="AD52" s="32">
        <v>70.8</v>
      </c>
      <c r="AE52" s="31">
        <f t="shared" si="1"/>
        <v>111.3</v>
      </c>
      <c r="AF52" s="18"/>
      <c r="AG52" s="33">
        <f>SUM(L52,AE52)</f>
        <v>114.39999999999999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6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1"/>
        <v/>
      </c>
      <c r="AF53" s="25"/>
      <c r="AG53" s="42"/>
    </row>
    <row r="54" spans="1:33" s="26" customFormat="1" ht="15" hidden="1" customHeight="1" x14ac:dyDescent="0.2">
      <c r="A54" s="53" t="s">
        <v>179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6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1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6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1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6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1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6"/>
        <v/>
      </c>
      <c r="M57" s="32"/>
      <c r="N57" s="32">
        <v>239.4</v>
      </c>
      <c r="O57" s="32"/>
      <c r="P57" s="32">
        <v>3.3</v>
      </c>
      <c r="Q57" s="32"/>
      <c r="R57" s="32">
        <v>12.8</v>
      </c>
      <c r="S57" s="32">
        <v>0.8</v>
      </c>
      <c r="T57" s="32">
        <v>265.39999999999998</v>
      </c>
      <c r="U57" s="32">
        <v>13.3</v>
      </c>
      <c r="V57" s="32"/>
      <c r="W57" s="32"/>
      <c r="X57" s="32"/>
      <c r="Y57" s="32"/>
      <c r="Z57" s="32"/>
      <c r="AA57" s="32"/>
      <c r="AB57" s="32"/>
      <c r="AC57" s="32"/>
      <c r="AD57" s="32">
        <v>1.2</v>
      </c>
      <c r="AE57" s="31">
        <f t="shared" si="1"/>
        <v>536.20000000000005</v>
      </c>
      <c r="AF57" s="18"/>
      <c r="AG57" s="33">
        <f>SUM(L57,AE57)</f>
        <v>536.20000000000005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6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1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6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1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6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1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6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1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0.3</v>
      </c>
      <c r="D62" s="32"/>
      <c r="E62" s="32"/>
      <c r="F62" s="32"/>
      <c r="G62" s="32"/>
      <c r="H62" s="32">
        <v>183.4</v>
      </c>
      <c r="I62" s="32">
        <v>57.6</v>
      </c>
      <c r="J62" s="32"/>
      <c r="K62" s="32"/>
      <c r="L62" s="33">
        <f t="shared" si="6"/>
        <v>241.3</v>
      </c>
      <c r="M62" s="32">
        <v>6</v>
      </c>
      <c r="N62" s="32">
        <v>0.4</v>
      </c>
      <c r="O62" s="32"/>
      <c r="P62" s="32"/>
      <c r="Q62" s="32">
        <v>0.2</v>
      </c>
      <c r="R62" s="32"/>
      <c r="S62" s="32">
        <v>3.3</v>
      </c>
      <c r="T62" s="32">
        <v>14.3</v>
      </c>
      <c r="U62" s="32">
        <v>155</v>
      </c>
      <c r="V62" s="32">
        <v>0.2</v>
      </c>
      <c r="W62" s="32"/>
      <c r="X62" s="32"/>
      <c r="Y62" s="32">
        <v>1.4</v>
      </c>
      <c r="Z62" s="32"/>
      <c r="AA62" s="32"/>
      <c r="AB62" s="32">
        <v>0.4</v>
      </c>
      <c r="AC62" s="32">
        <v>0.9</v>
      </c>
      <c r="AD62" s="32">
        <v>136.1</v>
      </c>
      <c r="AE62" s="31">
        <f t="shared" si="1"/>
        <v>318.2</v>
      </c>
      <c r="AF62" s="18"/>
      <c r="AG62" s="33">
        <f>SUM(L62,AE62)</f>
        <v>559.5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6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1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6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1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6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1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6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1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6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1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6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1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6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1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6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1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6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1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6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1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6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1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6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1"/>
        <v/>
      </c>
      <c r="AF74" s="25"/>
      <c r="AG74" s="42"/>
    </row>
    <row r="75" spans="1:33" s="5" customFormat="1" ht="12.75" customHeight="1" collapsed="1" x14ac:dyDescent="0.2">
      <c r="A75" s="54" t="s">
        <v>185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6"/>
        <v/>
      </c>
      <c r="M75" s="32"/>
      <c r="N75" s="32">
        <v>8.1999999999999993</v>
      </c>
      <c r="O75" s="32"/>
      <c r="P75" s="32"/>
      <c r="Q75" s="32">
        <v>0.1</v>
      </c>
      <c r="R75" s="32"/>
      <c r="S75" s="32">
        <v>1.2</v>
      </c>
      <c r="T75" s="32">
        <v>137.4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146.9</v>
      </c>
      <c r="AF75" s="18"/>
      <c r="AG75" s="33">
        <f>SUM(L75,AE75)</f>
        <v>146.9</v>
      </c>
    </row>
    <row r="76" spans="1:33" s="5" customFormat="1" ht="15" hidden="1" customHeight="1" x14ac:dyDescent="0.2">
      <c r="A76" s="52" t="s">
        <v>186</v>
      </c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3" t="str">
        <f>IF(SUM(B76,C76,D76,E76,F76,G76,H76,K76)=0,"",SUM(B76,C76,D76,E76,F76,G76,H76,K76))</f>
        <v/>
      </c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1" t="str">
        <f>IF(SUM(M76:AD76)=0,"",SUM(M76:AD76))</f>
        <v/>
      </c>
      <c r="AF76" s="94"/>
      <c r="AG76" s="95"/>
    </row>
    <row r="77" spans="1:33" s="5" customFormat="1" ht="3" hidden="1" customHeight="1" x14ac:dyDescent="0.2">
      <c r="A77" s="96" t="s">
        <v>187</v>
      </c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3" t="str">
        <f>IF(SUM(B77,C77,D77,E77,F77,G77,H77,K77)=0,"",SUM(B77,C77,D77,E77,F77,G77,H77,K77))</f>
        <v/>
      </c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1" t="str">
        <f>IF(SUM(M77:AD77)=0,"",SUM(M77:AD77))</f>
        <v/>
      </c>
      <c r="AF77" s="94"/>
      <c r="AG77" s="95"/>
    </row>
    <row r="78" spans="1:33" s="5" customFormat="1" ht="15" hidden="1" customHeight="1" x14ac:dyDescent="0.2">
      <c r="A78" s="96" t="s">
        <v>188</v>
      </c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3" t="str">
        <f>IF(SUM(B78,C78,D78,E78,F78,G78,H78,K78)=0,"",SUM(B78,C78,D78,E78,F78,G78,H78,K78))</f>
        <v/>
      </c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1" t="str">
        <f>IF(SUM(M78:AD78)=0,"",SUM(M78:AD78))</f>
        <v/>
      </c>
      <c r="AF78" s="94"/>
      <c r="AG78" s="95"/>
    </row>
    <row r="79" spans="1:33" s="26" customFormat="1" ht="0.75" hidden="1" customHeight="1" x14ac:dyDescent="0.2">
      <c r="A79" s="52" t="s">
        <v>189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6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1"/>
        <v/>
      </c>
      <c r="AF79" s="25"/>
      <c r="AG79" s="42"/>
    </row>
    <row r="80" spans="1:33" s="26" customFormat="1" ht="12.7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6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1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6"/>
        <v/>
      </c>
      <c r="M81" s="57"/>
      <c r="N81" s="57">
        <v>2</v>
      </c>
      <c r="O81" s="57"/>
      <c r="P81" s="57"/>
      <c r="Q81" s="57"/>
      <c r="R81" s="57"/>
      <c r="S81" s="57"/>
      <c r="T81" s="57">
        <v>3</v>
      </c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5</v>
      </c>
      <c r="AF81" s="58"/>
      <c r="AG81" s="38">
        <f>SUM(L81,AE81)</f>
        <v>5</v>
      </c>
    </row>
  </sheetData>
  <mergeCells count="14"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AA4:AA5"/>
    <mergeCell ref="AE4:AE5"/>
    <mergeCell ref="T4:T5"/>
    <mergeCell ref="U4:U5"/>
  </mergeCells>
  <pageMargins left="0.7" right="0.7" top="0.75" bottom="0.75" header="0.3" footer="0.3"/>
  <ignoredErrors>
    <ignoredError sqref="AG43 L7:L33 L79:L81 L43:L75" calculatedColumn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1"/>
  <sheetViews>
    <sheetView showGridLines="0" workbookViewId="0">
      <pane xSplit="1" ySplit="5" topLeftCell="B7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7109375" style="9" hidden="1" customWidth="1"/>
    <col min="11" max="11" width="0.28515625" style="9" hidden="1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1" t="s">
        <v>39</v>
      </c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104" t="s">
        <v>194</v>
      </c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AF3" s="106" t="s">
        <v>84</v>
      </c>
      <c r="AG3" s="16"/>
    </row>
    <row r="4" spans="1:54" s="5" customFormat="1" ht="15" customHeight="1" x14ac:dyDescent="0.2">
      <c r="A4" s="15" t="s">
        <v>154</v>
      </c>
      <c r="B4" s="108" t="s">
        <v>16</v>
      </c>
      <c r="C4" s="70" t="s">
        <v>23</v>
      </c>
      <c r="D4" s="70" t="s">
        <v>17</v>
      </c>
      <c r="E4" s="70" t="s">
        <v>19</v>
      </c>
      <c r="F4" s="110" t="s">
        <v>63</v>
      </c>
      <c r="G4" s="110" t="s">
        <v>64</v>
      </c>
      <c r="H4" s="110" t="s">
        <v>20</v>
      </c>
      <c r="I4" s="89" t="s">
        <v>21</v>
      </c>
      <c r="J4" s="89" t="s">
        <v>68</v>
      </c>
      <c r="K4" s="89" t="s">
        <v>21</v>
      </c>
      <c r="L4" s="112" t="s">
        <v>38</v>
      </c>
      <c r="M4" s="114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167</v>
      </c>
      <c r="T4" s="116" t="s">
        <v>168</v>
      </c>
      <c r="U4" s="116" t="s">
        <v>169</v>
      </c>
      <c r="V4" s="74" t="s">
        <v>66</v>
      </c>
      <c r="W4" s="74" t="s">
        <v>31</v>
      </c>
      <c r="X4" s="74" t="s">
        <v>17</v>
      </c>
      <c r="Y4" s="74" t="s">
        <v>17</v>
      </c>
      <c r="Z4" s="116" t="s">
        <v>65</v>
      </c>
      <c r="AA4" s="116" t="s">
        <v>170</v>
      </c>
      <c r="AB4" s="75" t="s">
        <v>67</v>
      </c>
      <c r="AC4" s="74" t="s">
        <v>23</v>
      </c>
      <c r="AD4" s="73" t="s">
        <v>35</v>
      </c>
      <c r="AE4" s="112" t="s">
        <v>38</v>
      </c>
      <c r="AF4" s="107"/>
      <c r="AG4" s="72" t="s">
        <v>38</v>
      </c>
    </row>
    <row r="5" spans="1:54" s="5" customFormat="1" ht="15" customHeight="1" x14ac:dyDescent="0.2">
      <c r="A5" s="46" t="s">
        <v>15</v>
      </c>
      <c r="B5" s="109"/>
      <c r="C5" s="47" t="s">
        <v>24</v>
      </c>
      <c r="D5" s="47" t="s">
        <v>18</v>
      </c>
      <c r="E5" s="47" t="s">
        <v>123</v>
      </c>
      <c r="F5" s="111"/>
      <c r="G5" s="111"/>
      <c r="H5" s="111"/>
      <c r="I5" s="47" t="s">
        <v>22</v>
      </c>
      <c r="J5" s="47" t="s">
        <v>122</v>
      </c>
      <c r="K5" s="90" t="s">
        <v>184</v>
      </c>
      <c r="L5" s="113"/>
      <c r="M5" s="115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17"/>
      <c r="U5" s="117"/>
      <c r="V5" s="77" t="s">
        <v>16</v>
      </c>
      <c r="W5" s="77" t="s">
        <v>70</v>
      </c>
      <c r="X5" s="77" t="s">
        <v>32</v>
      </c>
      <c r="Y5" s="77" t="s">
        <v>33</v>
      </c>
      <c r="Z5" s="117"/>
      <c r="AA5" s="117"/>
      <c r="AB5" s="78" t="s">
        <v>23</v>
      </c>
      <c r="AC5" s="77" t="s">
        <v>34</v>
      </c>
      <c r="AD5" s="79" t="s">
        <v>36</v>
      </c>
      <c r="AE5" s="113"/>
      <c r="AF5" s="107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190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936.3</v>
      </c>
      <c r="F7" s="32"/>
      <c r="G7" s="32"/>
      <c r="H7" s="32">
        <v>504.6</v>
      </c>
      <c r="I7" s="32">
        <v>74.8</v>
      </c>
      <c r="J7" s="32"/>
      <c r="K7" s="32"/>
      <c r="L7" s="33">
        <f>IF(SUM(B7:K7)=0,"",SUM(B7:K7))</f>
        <v>1515.7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1388.3</v>
      </c>
      <c r="C8" s="32">
        <v>0.1</v>
      </c>
      <c r="D8" s="32"/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1388.3999999999999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3" t="str">
        <f t="shared" si="0"/>
        <v/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-58</v>
      </c>
      <c r="C11" s="32"/>
      <c r="D11" s="32"/>
      <c r="E11" s="32"/>
      <c r="F11" s="32"/>
      <c r="G11" s="32"/>
      <c r="H11" s="32"/>
      <c r="I11" s="32"/>
      <c r="J11" s="32"/>
      <c r="K11" s="32"/>
      <c r="L11" s="33">
        <f t="shared" si="0"/>
        <v>-58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-244.6</v>
      </c>
      <c r="F12" s="32"/>
      <c r="G12" s="32"/>
      <c r="H12" s="32"/>
      <c r="I12" s="32"/>
      <c r="J12" s="32"/>
      <c r="K12" s="32"/>
      <c r="L12" s="33">
        <f t="shared" si="0"/>
        <v>-244.6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1330.3</v>
      </c>
      <c r="C14" s="32">
        <v>0.1</v>
      </c>
      <c r="D14" s="32"/>
      <c r="E14" s="32">
        <v>691.7</v>
      </c>
      <c r="F14" s="32"/>
      <c r="G14" s="32"/>
      <c r="H14" s="32">
        <v>504.6</v>
      </c>
      <c r="I14" s="32">
        <v>74.8</v>
      </c>
      <c r="J14" s="32"/>
      <c r="K14" s="32"/>
      <c r="L14" s="33">
        <f t="shared" si="0"/>
        <v>2601.5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-1330.3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-1330.3</v>
      </c>
      <c r="M15" s="35">
        <v>61.3</v>
      </c>
      <c r="N15" s="35">
        <v>215.6</v>
      </c>
      <c r="O15" s="35">
        <v>18.2</v>
      </c>
      <c r="P15" s="35">
        <v>0.5</v>
      </c>
      <c r="Q15" s="35">
        <v>50</v>
      </c>
      <c r="R15" s="35">
        <v>34.299999999999997</v>
      </c>
      <c r="S15" s="35">
        <v>21.9</v>
      </c>
      <c r="T15" s="35">
        <v>315.2</v>
      </c>
      <c r="U15" s="35">
        <v>364.1</v>
      </c>
      <c r="V15" s="35">
        <v>12.6</v>
      </c>
      <c r="W15" s="35">
        <v>53.2</v>
      </c>
      <c r="X15" s="35">
        <v>15.4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1162.3</v>
      </c>
      <c r="AF15" s="34">
        <f>IF(SUM(L15,AE15)=0,"",SUM(L15,AE15))</f>
        <v>-168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-691.7</v>
      </c>
      <c r="F16" s="32"/>
      <c r="G16" s="32"/>
      <c r="H16" s="32"/>
      <c r="I16" s="32"/>
      <c r="J16" s="32"/>
      <c r="K16" s="32"/>
      <c r="L16" s="33">
        <f t="shared" si="0"/>
        <v>-691.7</v>
      </c>
      <c r="M16" s="32"/>
      <c r="N16" s="32"/>
      <c r="O16" s="32"/>
      <c r="P16" s="32"/>
      <c r="Q16" s="32"/>
      <c r="R16" s="32"/>
      <c r="S16" s="32">
        <v>0</v>
      </c>
      <c r="T16" s="32">
        <v>-162.30000000000001</v>
      </c>
      <c r="U16" s="32">
        <v>-85</v>
      </c>
      <c r="V16" s="32"/>
      <c r="W16" s="32"/>
      <c r="X16" s="32"/>
      <c r="Y16" s="32"/>
      <c r="Z16" s="32"/>
      <c r="AA16" s="32"/>
      <c r="AB16" s="32"/>
      <c r="AC16" s="32"/>
      <c r="AD16" s="32">
        <v>683.7</v>
      </c>
      <c r="AE16" s="31">
        <f t="shared" si="1"/>
        <v>436.40000000000003</v>
      </c>
      <c r="AF16" s="31">
        <f>IF(SUM(L16,AE16)=0,"",SUM(L16,AE16))</f>
        <v>-255.3</v>
      </c>
      <c r="AG16" s="23"/>
      <c r="AI16" s="8"/>
    </row>
    <row r="17" spans="1:254" s="5" customFormat="1" ht="15" hidden="1" customHeight="1" outlineLevel="1" x14ac:dyDescent="0.2">
      <c r="A17" s="80" t="s">
        <v>174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175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176</v>
      </c>
      <c r="B19" s="81"/>
      <c r="C19" s="81"/>
      <c r="D19" s="81"/>
      <c r="E19" s="81">
        <v>-691.7</v>
      </c>
      <c r="F19" s="81"/>
      <c r="G19" s="82"/>
      <c r="H19" s="81"/>
      <c r="I19" s="82"/>
      <c r="J19" s="81"/>
      <c r="K19" s="83"/>
      <c r="L19" s="42">
        <f t="shared" si="0"/>
        <v>-691.7</v>
      </c>
      <c r="M19" s="81"/>
      <c r="N19" s="81"/>
      <c r="O19" s="85"/>
      <c r="P19" s="81"/>
      <c r="Q19" s="81"/>
      <c r="R19" s="81"/>
      <c r="S19" s="81"/>
      <c r="T19" s="82"/>
      <c r="U19" s="82"/>
      <c r="V19" s="81"/>
      <c r="W19" s="81"/>
      <c r="X19" s="81"/>
      <c r="Y19" s="85"/>
      <c r="Z19" s="81"/>
      <c r="AA19" s="81"/>
      <c r="AB19" s="85"/>
      <c r="AC19" s="85"/>
      <c r="AD19" s="83">
        <v>607.6</v>
      </c>
      <c r="AE19" s="84">
        <f t="shared" si="1"/>
        <v>607.6</v>
      </c>
      <c r="AF19" s="40">
        <f>IF(SUM(L19,AE19)=0,"",SUM(L19,AE19))</f>
        <v>-84.100000000000023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177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178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>
        <v>-6.8</v>
      </c>
      <c r="I22" s="32">
        <v>-2.7</v>
      </c>
      <c r="J22" s="32"/>
      <c r="K22" s="32"/>
      <c r="L22" s="33">
        <f t="shared" si="0"/>
        <v>-9.5</v>
      </c>
      <c r="M22" s="32"/>
      <c r="N22" s="32"/>
      <c r="O22" s="32"/>
      <c r="P22" s="32"/>
      <c r="Q22" s="32"/>
      <c r="R22" s="32"/>
      <c r="S22" s="32">
        <v>0</v>
      </c>
      <c r="T22" s="32">
        <v>-0.3</v>
      </c>
      <c r="U22" s="32">
        <v>-6.9</v>
      </c>
      <c r="V22" s="32"/>
      <c r="W22" s="32"/>
      <c r="X22" s="32"/>
      <c r="Y22" s="32"/>
      <c r="Z22" s="32"/>
      <c r="AA22" s="32"/>
      <c r="AB22" s="32"/>
      <c r="AC22" s="32"/>
      <c r="AD22" s="32">
        <v>7.9</v>
      </c>
      <c r="AE22" s="31">
        <f t="shared" si="1"/>
        <v>0.70000000000000018</v>
      </c>
      <c r="AF22" s="31">
        <f>IF(SUM(L22,AE22)=0,"",SUM(L22,AE22))</f>
        <v>-8.8000000000000007</v>
      </c>
      <c r="AG22" s="23"/>
    </row>
    <row r="23" spans="1:254" s="5" customFormat="1" ht="15" hidden="1" customHeight="1" x14ac:dyDescent="0.2">
      <c r="A23" s="80" t="s">
        <v>174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175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 t="shared" si="1"/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176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177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178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171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-3.2</v>
      </c>
      <c r="I30" s="32"/>
      <c r="J30" s="32"/>
      <c r="K30" s="32"/>
      <c r="L30" s="33">
        <f t="shared" si="0"/>
        <v>-3.2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1.9</v>
      </c>
      <c r="AD30" s="32"/>
      <c r="AE30" s="31">
        <f t="shared" si="1"/>
        <v>1.9</v>
      </c>
      <c r="AF30" s="31">
        <f t="shared" si="2"/>
        <v>-1.3000000000000003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/>
      <c r="N31" s="32"/>
      <c r="O31" s="32">
        <v>-17.7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11.8</v>
      </c>
      <c r="Z31" s="32"/>
      <c r="AA31" s="32"/>
      <c r="AB31" s="32"/>
      <c r="AC31" s="32"/>
      <c r="AD31" s="32"/>
      <c r="AE31" s="31">
        <f t="shared" si="1"/>
        <v>-5.8999999999999986</v>
      </c>
      <c r="AF31" s="31">
        <f t="shared" si="2"/>
        <v>-5.8999999999999986</v>
      </c>
      <c r="AG31" s="23"/>
    </row>
    <row r="32" spans="1:254" s="5" customFormat="1" ht="15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>
        <v>-0.5</v>
      </c>
      <c r="W32" s="32"/>
      <c r="X32" s="32"/>
      <c r="Y32" s="32"/>
      <c r="Z32" s="32"/>
      <c r="AA32" s="32"/>
      <c r="AB32" s="32">
        <v>0.3</v>
      </c>
      <c r="AC32" s="32"/>
      <c r="AD32" s="32"/>
      <c r="AE32" s="31">
        <f t="shared" si="1"/>
        <v>-0.2</v>
      </c>
      <c r="AF32" s="31">
        <f t="shared" si="2"/>
        <v>-0.2</v>
      </c>
      <c r="AG32" s="23"/>
    </row>
    <row r="33" spans="1:33" s="5" customFormat="1" ht="15" customHeight="1" x14ac:dyDescent="0.2">
      <c r="A33" s="51" t="s">
        <v>125</v>
      </c>
      <c r="B33" s="31">
        <v>-1330.3</v>
      </c>
      <c r="C33" s="32"/>
      <c r="D33" s="32"/>
      <c r="E33" s="32">
        <v>-691.7</v>
      </c>
      <c r="F33" s="32"/>
      <c r="G33" s="32"/>
      <c r="H33" s="32">
        <v>-10</v>
      </c>
      <c r="I33" s="32">
        <v>-2.7</v>
      </c>
      <c r="J33" s="32"/>
      <c r="K33" s="32"/>
      <c r="L33" s="33">
        <f t="shared" si="0"/>
        <v>-2034.7</v>
      </c>
      <c r="M33" s="32">
        <v>61.3</v>
      </c>
      <c r="N33" s="32">
        <v>215.6</v>
      </c>
      <c r="O33" s="32">
        <v>0.5</v>
      </c>
      <c r="P33" s="32">
        <v>0.5</v>
      </c>
      <c r="Q33" s="32">
        <v>50</v>
      </c>
      <c r="R33" s="32">
        <v>34.299999999999997</v>
      </c>
      <c r="S33" s="32">
        <v>21.9</v>
      </c>
      <c r="T33" s="32">
        <v>152.6</v>
      </c>
      <c r="U33" s="32">
        <v>272.2</v>
      </c>
      <c r="V33" s="32">
        <v>12.1</v>
      </c>
      <c r="W33" s="32">
        <v>53.2</v>
      </c>
      <c r="X33" s="32">
        <v>15.4</v>
      </c>
      <c r="Y33" s="32">
        <v>11.8</v>
      </c>
      <c r="Z33" s="32"/>
      <c r="AA33" s="32"/>
      <c r="AB33" s="32">
        <v>0.3</v>
      </c>
      <c r="AC33" s="32">
        <v>1.9</v>
      </c>
      <c r="AD33" s="32">
        <v>691.6</v>
      </c>
      <c r="AE33" s="31">
        <f t="shared" si="1"/>
        <v>1595.1999999999998</v>
      </c>
      <c r="AF33" s="31">
        <f t="shared" si="2"/>
        <v>-439.50000000000023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61.3</v>
      </c>
      <c r="N34" s="35">
        <v>215.6</v>
      </c>
      <c r="O34" s="35">
        <v>18.2</v>
      </c>
      <c r="P34" s="35">
        <v>0.5</v>
      </c>
      <c r="Q34" s="35">
        <v>50</v>
      </c>
      <c r="R34" s="35">
        <v>34.299999999999997</v>
      </c>
      <c r="S34" s="35">
        <v>21.9</v>
      </c>
      <c r="T34" s="35">
        <v>315.2</v>
      </c>
      <c r="U34" s="35">
        <v>364.1</v>
      </c>
      <c r="V34" s="35">
        <v>12.6</v>
      </c>
      <c r="W34" s="35">
        <v>53.2</v>
      </c>
      <c r="X34" s="35">
        <v>15.4</v>
      </c>
      <c r="Y34" s="35">
        <v>11.8</v>
      </c>
      <c r="Z34" s="35"/>
      <c r="AA34" s="35"/>
      <c r="AB34" s="35">
        <v>0.3</v>
      </c>
      <c r="AC34" s="35">
        <v>1.9</v>
      </c>
      <c r="AD34" s="35">
        <v>691.6</v>
      </c>
      <c r="AE34" s="34">
        <f t="shared" si="1"/>
        <v>1867.9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17.2</v>
      </c>
      <c r="N35" s="32">
        <v>32.5</v>
      </c>
      <c r="O35" s="32"/>
      <c r="P35" s="32">
        <v>1.9</v>
      </c>
      <c r="Q35" s="32"/>
      <c r="R35" s="32">
        <v>4.9000000000000004</v>
      </c>
      <c r="S35" s="32"/>
      <c r="T35" s="32">
        <v>427.1</v>
      </c>
      <c r="U35" s="32">
        <v>122.2</v>
      </c>
      <c r="V35" s="32">
        <v>0.7</v>
      </c>
      <c r="W35" s="32">
        <v>17.7</v>
      </c>
      <c r="X35" s="32"/>
      <c r="Y35" s="32"/>
      <c r="Z35" s="32"/>
      <c r="AA35" s="32"/>
      <c r="AB35" s="32">
        <v>0.2</v>
      </c>
      <c r="AC35" s="32">
        <v>0.1</v>
      </c>
      <c r="AD35" s="32">
        <v>1</v>
      </c>
      <c r="AE35" s="31">
        <f t="shared" si="1"/>
        <v>625.50000000000023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/>
      <c r="O36" s="32"/>
      <c r="P36" s="32">
        <v>-0.2</v>
      </c>
      <c r="Q36" s="32"/>
      <c r="R36" s="32">
        <v>-24.9</v>
      </c>
      <c r="S36" s="32">
        <v>-16.7</v>
      </c>
      <c r="T36" s="32">
        <v>-72.7</v>
      </c>
      <c r="U36" s="32">
        <v>-115.2</v>
      </c>
      <c r="V36" s="32"/>
      <c r="W36" s="32">
        <v>-6.8</v>
      </c>
      <c r="X36" s="32"/>
      <c r="Y36" s="32"/>
      <c r="Z36" s="32"/>
      <c r="AA36" s="32"/>
      <c r="AB36" s="32"/>
      <c r="AC36" s="32"/>
      <c r="AD36" s="32">
        <v>-218.5</v>
      </c>
      <c r="AE36" s="31">
        <f t="shared" si="1"/>
        <v>-455</v>
      </c>
      <c r="AF36" s="18"/>
      <c r="AG36" s="22"/>
    </row>
    <row r="37" spans="1:33" s="5" customFormat="1" ht="15" hidden="1" customHeight="1" x14ac:dyDescent="0.2">
      <c r="A37" s="51" t="s">
        <v>172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1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-0.6</v>
      </c>
      <c r="N38" s="32">
        <v>-0.8</v>
      </c>
      <c r="O38" s="32">
        <v>-0.1</v>
      </c>
      <c r="P38" s="32"/>
      <c r="Q38" s="32">
        <v>-0.1</v>
      </c>
      <c r="R38" s="32">
        <v>-0.1</v>
      </c>
      <c r="S38" s="32"/>
      <c r="T38" s="32">
        <v>-0.6</v>
      </c>
      <c r="U38" s="32">
        <v>-0.6</v>
      </c>
      <c r="V38" s="32"/>
      <c r="W38" s="32"/>
      <c r="X38" s="32"/>
      <c r="Y38" s="32">
        <v>-0.8</v>
      </c>
      <c r="Z38" s="32"/>
      <c r="AA38" s="32"/>
      <c r="AB38" s="32"/>
      <c r="AC38" s="32"/>
      <c r="AD38" s="32">
        <v>-103.6</v>
      </c>
      <c r="AE38" s="31">
        <f t="shared" si="1"/>
        <v>-107.3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1.6</v>
      </c>
      <c r="N39" s="32">
        <v>20.6</v>
      </c>
      <c r="O39" s="32">
        <v>-0.4</v>
      </c>
      <c r="P39" s="32">
        <v>0.6</v>
      </c>
      <c r="Q39" s="32">
        <v>-0.8</v>
      </c>
      <c r="R39" s="32">
        <v>-0.1</v>
      </c>
      <c r="S39" s="32">
        <v>2.5</v>
      </c>
      <c r="T39" s="32">
        <v>-14.4</v>
      </c>
      <c r="U39" s="32">
        <v>-1.1000000000000001</v>
      </c>
      <c r="V39" s="32" t="s">
        <v>161</v>
      </c>
      <c r="W39" s="32">
        <v>0.5</v>
      </c>
      <c r="X39" s="32"/>
      <c r="Y39" s="32"/>
      <c r="Z39" s="32"/>
      <c r="AA39" s="32"/>
      <c r="AB39" s="32">
        <v>0</v>
      </c>
      <c r="AC39" s="32"/>
      <c r="AD39" s="32"/>
      <c r="AE39" s="31">
        <f t="shared" si="1"/>
        <v>9.0000000000000036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>
        <v>-1.9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>
        <v>-3</v>
      </c>
      <c r="Y40" s="32"/>
      <c r="Z40" s="32"/>
      <c r="AA40" s="32"/>
      <c r="AB40" s="32"/>
      <c r="AC40" s="32"/>
      <c r="AD40" s="32"/>
      <c r="AE40" s="31">
        <f t="shared" si="1"/>
        <v>-4.9000000000000004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8</v>
      </c>
      <c r="N41" s="32">
        <v>0.1</v>
      </c>
      <c r="O41" s="32"/>
      <c r="P41" s="32"/>
      <c r="Q41" s="32"/>
      <c r="R41" s="32">
        <v>0.1</v>
      </c>
      <c r="S41" s="32"/>
      <c r="T41" s="32"/>
      <c r="U41" s="32">
        <v>-4</v>
      </c>
      <c r="V41" s="32"/>
      <c r="W41" s="32"/>
      <c r="X41" s="32"/>
      <c r="Y41" s="32">
        <v>0.1</v>
      </c>
      <c r="Z41" s="32"/>
      <c r="AA41" s="32"/>
      <c r="AB41" s="32"/>
      <c r="AC41" s="32"/>
      <c r="AD41" s="32"/>
      <c r="AE41" s="31">
        <f t="shared" si="1"/>
        <v>4.2999999999999989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85.6</v>
      </c>
      <c r="N42" s="32">
        <v>268</v>
      </c>
      <c r="O42" s="32">
        <v>17.7</v>
      </c>
      <c r="P42" s="32">
        <v>2.8</v>
      </c>
      <c r="Q42" s="32">
        <v>49.1</v>
      </c>
      <c r="R42" s="32">
        <v>14.2</v>
      </c>
      <c r="S42" s="32">
        <v>7.7</v>
      </c>
      <c r="T42" s="32">
        <v>654.6</v>
      </c>
      <c r="U42" s="32">
        <v>365.4</v>
      </c>
      <c r="V42" s="32">
        <v>13.3</v>
      </c>
      <c r="W42" s="32">
        <v>64.599999999999994</v>
      </c>
      <c r="X42" s="32">
        <v>12.4</v>
      </c>
      <c r="Y42" s="32">
        <v>11.1</v>
      </c>
      <c r="Z42" s="32"/>
      <c r="AA42" s="32"/>
      <c r="AB42" s="32">
        <v>0.5</v>
      </c>
      <c r="AC42" s="32">
        <v>2</v>
      </c>
      <c r="AD42" s="32">
        <v>370.5</v>
      </c>
      <c r="AE42" s="31">
        <f t="shared" si="1"/>
        <v>1939.4999999999998</v>
      </c>
      <c r="AF42" s="18"/>
      <c r="AG42" s="22"/>
    </row>
    <row r="43" spans="1:33" s="5" customFormat="1" ht="15" customHeight="1" x14ac:dyDescent="0.2">
      <c r="A43" s="50" t="s">
        <v>41</v>
      </c>
      <c r="B43" s="34">
        <v>1330.3</v>
      </c>
      <c r="C43" s="35">
        <v>0.1</v>
      </c>
      <c r="D43" s="35"/>
      <c r="E43" s="35">
        <v>936.3</v>
      </c>
      <c r="F43" s="35"/>
      <c r="G43" s="35"/>
      <c r="H43" s="35">
        <v>504.6</v>
      </c>
      <c r="I43" s="35">
        <v>74.8</v>
      </c>
      <c r="J43" s="35"/>
      <c r="K43" s="35"/>
      <c r="L43" s="36">
        <f t="shared" ref="L43:L49" si="3">IF(SUM(B43:K43)=0,"",SUM(B43:K43))</f>
        <v>2846.1</v>
      </c>
      <c r="M43" s="35">
        <v>88.1</v>
      </c>
      <c r="N43" s="35">
        <v>268.8</v>
      </c>
      <c r="O43" s="35">
        <v>17.8</v>
      </c>
      <c r="P43" s="35">
        <v>2.8</v>
      </c>
      <c r="Q43" s="35">
        <v>49.2</v>
      </c>
      <c r="R43" s="35">
        <v>14.3</v>
      </c>
      <c r="S43" s="35">
        <v>7.7</v>
      </c>
      <c r="T43" s="35">
        <v>655.20000000000005</v>
      </c>
      <c r="U43" s="35">
        <v>366</v>
      </c>
      <c r="V43" s="35">
        <v>13.3</v>
      </c>
      <c r="W43" s="35">
        <v>64.599999999999994</v>
      </c>
      <c r="X43" s="35">
        <v>15.4</v>
      </c>
      <c r="Y43" s="35">
        <v>11.9</v>
      </c>
      <c r="Z43" s="35"/>
      <c r="AA43" s="35"/>
      <c r="AB43" s="35">
        <v>0.5</v>
      </c>
      <c r="AC43" s="35">
        <v>2</v>
      </c>
      <c r="AD43" s="35">
        <v>474.1</v>
      </c>
      <c r="AE43" s="34">
        <f t="shared" si="1"/>
        <v>2051.7000000000003</v>
      </c>
      <c r="AF43" s="18"/>
      <c r="AG43" s="39">
        <f>SUM(L7,L8,L9,L11,L13,AE35,AE36,AE37,AE39,AE41)</f>
        <v>3029.9000000000005</v>
      </c>
    </row>
    <row r="44" spans="1:33" s="5" customFormat="1" ht="15" customHeight="1" x14ac:dyDescent="0.2">
      <c r="A44" s="51" t="s">
        <v>42</v>
      </c>
      <c r="B44" s="31"/>
      <c r="C44" s="32">
        <v>0.1</v>
      </c>
      <c r="D44" s="32"/>
      <c r="E44" s="32"/>
      <c r="F44" s="32"/>
      <c r="G44" s="32"/>
      <c r="H44" s="32">
        <v>494.6</v>
      </c>
      <c r="I44" s="32">
        <v>72.099999999999994</v>
      </c>
      <c r="J44" s="32"/>
      <c r="K44" s="32"/>
      <c r="L44" s="33">
        <f t="shared" si="3"/>
        <v>566.80000000000007</v>
      </c>
      <c r="M44" s="32">
        <v>85.6</v>
      </c>
      <c r="N44" s="32">
        <v>268</v>
      </c>
      <c r="O44" s="32"/>
      <c r="P44" s="32">
        <v>2.8</v>
      </c>
      <c r="Q44" s="32">
        <v>49.1</v>
      </c>
      <c r="R44" s="32">
        <v>14.2</v>
      </c>
      <c r="S44" s="32">
        <v>7.7</v>
      </c>
      <c r="T44" s="32">
        <v>492</v>
      </c>
      <c r="U44" s="32">
        <v>273.5</v>
      </c>
      <c r="V44" s="32">
        <v>12.8</v>
      </c>
      <c r="W44" s="32">
        <v>64.599999999999994</v>
      </c>
      <c r="X44" s="32">
        <v>12.4</v>
      </c>
      <c r="Y44" s="32">
        <v>11.1</v>
      </c>
      <c r="Z44" s="32"/>
      <c r="AA44" s="32"/>
      <c r="AB44" s="32">
        <v>0.5</v>
      </c>
      <c r="AC44" s="32">
        <v>2</v>
      </c>
      <c r="AD44" s="32">
        <v>370.5</v>
      </c>
      <c r="AE44" s="31">
        <f t="shared" si="1"/>
        <v>1666.8</v>
      </c>
      <c r="AF44" s="18"/>
      <c r="AG44" s="37">
        <f t="shared" ref="AG44:AG49" si="4">SUM(L44,AE44)</f>
        <v>2233.6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3"/>
        <v/>
      </c>
      <c r="M45" s="32"/>
      <c r="N45" s="32"/>
      <c r="O45" s="32"/>
      <c r="P45" s="32"/>
      <c r="Q45" s="32"/>
      <c r="R45" s="32"/>
      <c r="S45" s="32"/>
      <c r="T45" s="32"/>
      <c r="U45" s="32">
        <v>69.5</v>
      </c>
      <c r="V45" s="32">
        <v>12.6</v>
      </c>
      <c r="W45" s="32"/>
      <c r="X45" s="32">
        <v>12.4</v>
      </c>
      <c r="Y45" s="32">
        <v>0</v>
      </c>
      <c r="Z45" s="32"/>
      <c r="AA45" s="32"/>
      <c r="AB45" s="32"/>
      <c r="AC45" s="32"/>
      <c r="AD45" s="32">
        <v>6.4</v>
      </c>
      <c r="AE45" s="31">
        <f t="shared" si="1"/>
        <v>100.9</v>
      </c>
      <c r="AF45" s="18"/>
      <c r="AG45" s="37">
        <f t="shared" si="4"/>
        <v>100.9</v>
      </c>
    </row>
    <row r="46" spans="1:33" s="5" customFormat="1" ht="15" customHeight="1" x14ac:dyDescent="0.2">
      <c r="A46" s="51" t="s">
        <v>44</v>
      </c>
      <c r="B46" s="31"/>
      <c r="C46" s="32">
        <v>0.1</v>
      </c>
      <c r="D46" s="32"/>
      <c r="E46" s="32"/>
      <c r="F46" s="32"/>
      <c r="G46" s="32"/>
      <c r="H46" s="32">
        <v>494.6</v>
      </c>
      <c r="I46" s="32">
        <v>72.099999999999994</v>
      </c>
      <c r="J46" s="32"/>
      <c r="K46" s="32"/>
      <c r="L46" s="33">
        <f t="shared" si="3"/>
        <v>566.80000000000007</v>
      </c>
      <c r="M46" s="32">
        <v>85.6</v>
      </c>
      <c r="N46" s="32">
        <v>268</v>
      </c>
      <c r="O46" s="32"/>
      <c r="P46" s="32">
        <v>2.8</v>
      </c>
      <c r="Q46" s="32">
        <v>49.1</v>
      </c>
      <c r="R46" s="32">
        <v>14.2</v>
      </c>
      <c r="S46" s="32">
        <v>7.7</v>
      </c>
      <c r="T46" s="32">
        <v>492</v>
      </c>
      <c r="U46" s="32">
        <v>204</v>
      </c>
      <c r="V46" s="32">
        <v>0.2</v>
      </c>
      <c r="W46" s="32">
        <v>64.599999999999994</v>
      </c>
      <c r="X46" s="32"/>
      <c r="Y46" s="32">
        <v>11.1</v>
      </c>
      <c r="Z46" s="32"/>
      <c r="AA46" s="32"/>
      <c r="AB46" s="32">
        <v>0.5</v>
      </c>
      <c r="AC46" s="32">
        <v>2</v>
      </c>
      <c r="AD46" s="32">
        <v>364.1</v>
      </c>
      <c r="AE46" s="31">
        <f t="shared" si="1"/>
        <v>1565.9</v>
      </c>
      <c r="AF46" s="18"/>
      <c r="AG46" s="37">
        <f t="shared" si="4"/>
        <v>2132.7000000000003</v>
      </c>
    </row>
    <row r="47" spans="1:33" s="5" customFormat="1" ht="15" customHeight="1" x14ac:dyDescent="0.2">
      <c r="A47" s="51" t="s">
        <v>45</v>
      </c>
      <c r="B47" s="31"/>
      <c r="C47" s="32">
        <v>0</v>
      </c>
      <c r="D47" s="32"/>
      <c r="E47" s="32"/>
      <c r="F47" s="32"/>
      <c r="G47" s="32"/>
      <c r="H47" s="32"/>
      <c r="I47" s="32">
        <v>0.2</v>
      </c>
      <c r="J47" s="32"/>
      <c r="K47" s="32"/>
      <c r="L47" s="33">
        <f t="shared" si="3"/>
        <v>0.2</v>
      </c>
      <c r="M47" s="32"/>
      <c r="N47" s="32">
        <v>0.3</v>
      </c>
      <c r="O47" s="32"/>
      <c r="P47" s="32"/>
      <c r="Q47" s="32">
        <v>0.5</v>
      </c>
      <c r="R47" s="32"/>
      <c r="S47" s="32"/>
      <c r="T47" s="32">
        <v>0.2</v>
      </c>
      <c r="U47" s="32"/>
      <c r="V47" s="32"/>
      <c r="W47" s="32">
        <v>64.599999999999994</v>
      </c>
      <c r="X47" s="32"/>
      <c r="Y47" s="32"/>
      <c r="Z47" s="32"/>
      <c r="AA47" s="32"/>
      <c r="AB47" s="32">
        <v>0.1</v>
      </c>
      <c r="AC47" s="32">
        <v>0.1</v>
      </c>
      <c r="AD47" s="32"/>
      <c r="AE47" s="31">
        <f t="shared" si="1"/>
        <v>65.799999999999983</v>
      </c>
      <c r="AF47" s="18"/>
      <c r="AG47" s="37">
        <f t="shared" si="4"/>
        <v>65.999999999999986</v>
      </c>
    </row>
    <row r="48" spans="1:33" s="5" customFormat="1" ht="15" customHeight="1" collapsed="1" x14ac:dyDescent="0.2">
      <c r="A48" s="51" t="s">
        <v>50</v>
      </c>
      <c r="B48" s="31"/>
      <c r="C48" s="32">
        <v>0.1</v>
      </c>
      <c r="D48" s="32"/>
      <c r="E48" s="32"/>
      <c r="F48" s="32"/>
      <c r="G48" s="32"/>
      <c r="H48" s="32">
        <v>494.6</v>
      </c>
      <c r="I48" s="32">
        <v>71.900000000000006</v>
      </c>
      <c r="J48" s="32"/>
      <c r="K48" s="32"/>
      <c r="L48" s="33">
        <f t="shared" si="3"/>
        <v>566.6</v>
      </c>
      <c r="M48" s="32">
        <v>85.6</v>
      </c>
      <c r="N48" s="32">
        <v>267.7</v>
      </c>
      <c r="O48" s="32"/>
      <c r="P48" s="32">
        <v>2.8</v>
      </c>
      <c r="Q48" s="32">
        <v>48.6</v>
      </c>
      <c r="R48" s="32">
        <v>14.2</v>
      </c>
      <c r="S48" s="32">
        <v>7.7</v>
      </c>
      <c r="T48" s="32">
        <v>491.8</v>
      </c>
      <c r="U48" s="32">
        <v>204</v>
      </c>
      <c r="V48" s="32">
        <v>0.2</v>
      </c>
      <c r="W48" s="32"/>
      <c r="X48" s="32"/>
      <c r="Y48" s="32">
        <v>11.1</v>
      </c>
      <c r="Z48" s="32"/>
      <c r="AA48" s="32"/>
      <c r="AB48" s="32">
        <v>0.4</v>
      </c>
      <c r="AC48" s="32">
        <v>1.9</v>
      </c>
      <c r="AD48" s="32">
        <v>364.1</v>
      </c>
      <c r="AE48" s="31">
        <f t="shared" si="1"/>
        <v>1500.1000000000004</v>
      </c>
      <c r="AF48" s="18"/>
      <c r="AG48" s="37">
        <f t="shared" si="4"/>
        <v>2066.7000000000003</v>
      </c>
    </row>
    <row r="49" spans="1:33" s="5" customFormat="1" ht="15" customHeight="1" collapsed="1" x14ac:dyDescent="0.2">
      <c r="A49" s="50" t="s">
        <v>46</v>
      </c>
      <c r="B49" s="34"/>
      <c r="C49" s="35"/>
      <c r="D49" s="35"/>
      <c r="E49" s="35"/>
      <c r="F49" s="35"/>
      <c r="G49" s="35"/>
      <c r="H49" s="35">
        <v>301.7</v>
      </c>
      <c r="I49" s="35"/>
      <c r="J49" s="35"/>
      <c r="K49" s="35"/>
      <c r="L49" s="36">
        <f t="shared" si="3"/>
        <v>301.7</v>
      </c>
      <c r="M49" s="35">
        <v>83.1</v>
      </c>
      <c r="N49" s="35"/>
      <c r="O49" s="35"/>
      <c r="P49" s="35"/>
      <c r="Q49" s="35">
        <v>46.2</v>
      </c>
      <c r="R49" s="35"/>
      <c r="S49" s="35">
        <v>2</v>
      </c>
      <c r="T49" s="35">
        <v>4.9000000000000004</v>
      </c>
      <c r="U49" s="35">
        <v>25.1</v>
      </c>
      <c r="V49" s="35"/>
      <c r="W49" s="35"/>
      <c r="X49" s="35"/>
      <c r="Y49" s="35">
        <v>5.8</v>
      </c>
      <c r="Z49" s="35"/>
      <c r="AA49" s="35"/>
      <c r="AB49" s="35"/>
      <c r="AC49" s="35">
        <v>1.3</v>
      </c>
      <c r="AD49" s="35">
        <v>164</v>
      </c>
      <c r="AE49" s="34">
        <f t="shared" si="1"/>
        <v>332.40000000000003</v>
      </c>
      <c r="AF49" s="21"/>
      <c r="AG49" s="36">
        <f t="shared" si="4"/>
        <v>634.1</v>
      </c>
    </row>
    <row r="50" spans="1:33" s="26" customFormat="1" ht="15" hidden="1" customHeight="1" x14ac:dyDescent="0.2">
      <c r="A50" s="52" t="s">
        <v>173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5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1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5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1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/>
      <c r="E52" s="32"/>
      <c r="F52" s="32"/>
      <c r="G52" s="32"/>
      <c r="H52" s="32">
        <v>3.1</v>
      </c>
      <c r="I52" s="32"/>
      <c r="J52" s="32"/>
      <c r="K52" s="32"/>
      <c r="L52" s="33">
        <f t="shared" ref="L52:L81" si="6">IF(SUM(B52:K52)=0,"",SUM(B52:K52))</f>
        <v>3.1</v>
      </c>
      <c r="M52" s="32">
        <v>0.3</v>
      </c>
      <c r="N52" s="32"/>
      <c r="O52" s="32"/>
      <c r="P52" s="32"/>
      <c r="Q52" s="32">
        <v>0.5</v>
      </c>
      <c r="R52" s="32"/>
      <c r="S52" s="32">
        <v>0.7</v>
      </c>
      <c r="T52" s="32">
        <v>34.700000000000003</v>
      </c>
      <c r="U52" s="32">
        <v>7.4</v>
      </c>
      <c r="V52" s="32"/>
      <c r="W52" s="32"/>
      <c r="X52" s="32"/>
      <c r="Y52" s="32">
        <v>3.8</v>
      </c>
      <c r="Z52" s="32"/>
      <c r="AA52" s="32"/>
      <c r="AB52" s="32"/>
      <c r="AC52" s="32"/>
      <c r="AD52" s="32">
        <v>68.099999999999994</v>
      </c>
      <c r="AE52" s="31">
        <f t="shared" si="1"/>
        <v>115.5</v>
      </c>
      <c r="AF52" s="18"/>
      <c r="AG52" s="33">
        <f>SUM(L52,AE52)</f>
        <v>118.6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6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1"/>
        <v/>
      </c>
      <c r="AF53" s="25"/>
      <c r="AG53" s="42"/>
    </row>
    <row r="54" spans="1:33" s="26" customFormat="1" ht="15" hidden="1" customHeight="1" x14ac:dyDescent="0.2">
      <c r="A54" s="53" t="s">
        <v>179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6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1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6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1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6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1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6"/>
        <v/>
      </c>
      <c r="M57" s="32"/>
      <c r="N57" s="32">
        <v>256.7</v>
      </c>
      <c r="O57" s="32"/>
      <c r="P57" s="32">
        <v>2.8</v>
      </c>
      <c r="Q57" s="32"/>
      <c r="R57" s="32">
        <v>14.2</v>
      </c>
      <c r="S57" s="32">
        <v>0.6</v>
      </c>
      <c r="T57" s="32">
        <v>294.7</v>
      </c>
      <c r="U57" s="32">
        <v>6</v>
      </c>
      <c r="V57" s="32"/>
      <c r="W57" s="32"/>
      <c r="X57" s="32"/>
      <c r="Y57" s="32"/>
      <c r="Z57" s="32"/>
      <c r="AA57" s="32"/>
      <c r="AB57" s="32"/>
      <c r="AC57" s="32"/>
      <c r="AD57" s="32">
        <v>0.2</v>
      </c>
      <c r="AE57" s="31">
        <f t="shared" si="1"/>
        <v>575.20000000000005</v>
      </c>
      <c r="AF57" s="18"/>
      <c r="AG57" s="33">
        <f>SUM(L57,AE57)</f>
        <v>575.20000000000005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6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1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6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1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6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1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6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1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0.1</v>
      </c>
      <c r="D62" s="32"/>
      <c r="E62" s="32"/>
      <c r="F62" s="32"/>
      <c r="G62" s="32"/>
      <c r="H62" s="32">
        <v>189.8</v>
      </c>
      <c r="I62" s="32">
        <v>71.900000000000006</v>
      </c>
      <c r="J62" s="32"/>
      <c r="K62" s="32"/>
      <c r="L62" s="33">
        <f t="shared" si="6"/>
        <v>261.8</v>
      </c>
      <c r="M62" s="32">
        <v>2.2000000000000002</v>
      </c>
      <c r="N62" s="32">
        <v>0.2</v>
      </c>
      <c r="O62" s="32"/>
      <c r="P62" s="32"/>
      <c r="Q62" s="32">
        <v>1.8</v>
      </c>
      <c r="R62" s="32"/>
      <c r="S62" s="32">
        <v>2.7</v>
      </c>
      <c r="T62" s="32">
        <v>8</v>
      </c>
      <c r="U62" s="32">
        <v>165.5</v>
      </c>
      <c r="V62" s="32">
        <v>0.2</v>
      </c>
      <c r="W62" s="32"/>
      <c r="X62" s="32"/>
      <c r="Y62" s="32">
        <v>1.5</v>
      </c>
      <c r="Z62" s="32"/>
      <c r="AA62" s="32"/>
      <c r="AB62" s="32">
        <v>0.4</v>
      </c>
      <c r="AC62" s="32">
        <v>0.6</v>
      </c>
      <c r="AD62" s="32">
        <v>131.80000000000001</v>
      </c>
      <c r="AE62" s="31">
        <f t="shared" si="1"/>
        <v>314.89999999999998</v>
      </c>
      <c r="AF62" s="18"/>
      <c r="AG62" s="33">
        <f>SUM(L62,AE62)</f>
        <v>576.70000000000005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6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1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6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1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6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1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6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1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6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1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6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1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6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1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6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1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6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1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6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1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6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1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6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1"/>
        <v/>
      </c>
      <c r="AF74" s="25"/>
      <c r="AG74" s="42"/>
    </row>
    <row r="75" spans="1:33" s="5" customFormat="1" ht="13.5" customHeight="1" collapsed="1" x14ac:dyDescent="0.2">
      <c r="A75" s="54" t="s">
        <v>185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6"/>
        <v/>
      </c>
      <c r="M75" s="32"/>
      <c r="N75" s="32">
        <v>8.6999999999999993</v>
      </c>
      <c r="O75" s="32"/>
      <c r="P75" s="32"/>
      <c r="Q75" s="32">
        <v>0.1</v>
      </c>
      <c r="R75" s="32"/>
      <c r="S75" s="32">
        <v>1.2</v>
      </c>
      <c r="T75" s="32">
        <v>144.69999999999999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154.69999999999999</v>
      </c>
      <c r="AF75" s="18"/>
      <c r="AG75" s="33">
        <f>SUM(L75,AE75)</f>
        <v>154.69999999999999</v>
      </c>
    </row>
    <row r="76" spans="1:33" s="5" customFormat="1" ht="1.5" hidden="1" customHeight="1" x14ac:dyDescent="0.2">
      <c r="A76" s="52" t="s">
        <v>186</v>
      </c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3" t="str">
        <f>IF(SUM(B76,C76,D76,E76,F76,G76,H76,K76)=0,"",SUM(B76,C76,D76,E76,F76,G76,H76,K76))</f>
        <v/>
      </c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1" t="str">
        <f>IF(SUM(M76:AD76)=0,"",SUM(M76:AD76))</f>
        <v/>
      </c>
      <c r="AF76" s="94"/>
      <c r="AG76" s="95"/>
    </row>
    <row r="77" spans="1:33" s="5" customFormat="1" ht="3" hidden="1" customHeight="1" x14ac:dyDescent="0.2">
      <c r="A77" s="96" t="s">
        <v>187</v>
      </c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3" t="str">
        <f>IF(SUM(B77,C77,D77,E77,F77,G77,H77,K77)=0,"",SUM(B77,C77,D77,E77,F77,G77,H77,K77))</f>
        <v/>
      </c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1" t="str">
        <f>IF(SUM(M77:AD77)=0,"",SUM(M77:AD77))</f>
        <v/>
      </c>
      <c r="AF77" s="94"/>
      <c r="AG77" s="95"/>
    </row>
    <row r="78" spans="1:33" s="5" customFormat="1" ht="15" hidden="1" customHeight="1" x14ac:dyDescent="0.2">
      <c r="A78" s="96" t="s">
        <v>188</v>
      </c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3" t="str">
        <f>IF(SUM(B78,C78,D78,E78,F78,G78,H78,K78)=0,"",SUM(B78,C78,D78,E78,F78,G78,H78,K78))</f>
        <v/>
      </c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1" t="str">
        <f>IF(SUM(M78:AD78)=0,"",SUM(M78:AD78))</f>
        <v/>
      </c>
      <c r="AF78" s="94"/>
      <c r="AG78" s="95"/>
    </row>
    <row r="79" spans="1:33" s="26" customFormat="1" ht="14.25" hidden="1" customHeight="1" x14ac:dyDescent="0.2">
      <c r="A79" s="52" t="s">
        <v>189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6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1"/>
        <v/>
      </c>
      <c r="AF79" s="25"/>
      <c r="AG79" s="42"/>
    </row>
    <row r="80" spans="1:33" s="26" customFormat="1" ht="12.7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6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1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6"/>
        <v/>
      </c>
      <c r="M81" s="57"/>
      <c r="N81" s="57">
        <v>2.1</v>
      </c>
      <c r="O81" s="57"/>
      <c r="P81" s="57"/>
      <c r="Q81" s="57"/>
      <c r="R81" s="57"/>
      <c r="S81" s="57">
        <v>0.5</v>
      </c>
      <c r="T81" s="57">
        <v>4.8</v>
      </c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7.4</v>
      </c>
      <c r="AF81" s="58"/>
      <c r="AG81" s="38">
        <f>SUM(L81,AE81)</f>
        <v>7.4</v>
      </c>
    </row>
  </sheetData>
  <mergeCells count="14"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AA4:AA5"/>
    <mergeCell ref="AE4:AE5"/>
    <mergeCell ref="T4:T5"/>
    <mergeCell ref="U4:U5"/>
  </mergeCells>
  <pageMargins left="0.7" right="0.7" top="0.75" bottom="0.75" header="0.3" footer="0.3"/>
  <ignoredErrors>
    <ignoredError sqref="AG43 L7:L33 L79:L81 L43:L75" calculatedColumn="1"/>
  </ignoredErrors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1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0.140625" style="9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1" t="s">
        <v>39</v>
      </c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104" t="s">
        <v>194</v>
      </c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AF3" s="106" t="s">
        <v>84</v>
      </c>
      <c r="AG3" s="16"/>
    </row>
    <row r="4" spans="1:54" s="5" customFormat="1" ht="15" customHeight="1" x14ac:dyDescent="0.2">
      <c r="A4" s="15" t="s">
        <v>153</v>
      </c>
      <c r="B4" s="108" t="s">
        <v>16</v>
      </c>
      <c r="C4" s="70" t="s">
        <v>23</v>
      </c>
      <c r="D4" s="70" t="s">
        <v>17</v>
      </c>
      <c r="E4" s="70" t="s">
        <v>19</v>
      </c>
      <c r="F4" s="110" t="s">
        <v>63</v>
      </c>
      <c r="G4" s="110" t="s">
        <v>64</v>
      </c>
      <c r="H4" s="110" t="s">
        <v>20</v>
      </c>
      <c r="I4" s="89" t="s">
        <v>21</v>
      </c>
      <c r="J4" s="89" t="s">
        <v>68</v>
      </c>
      <c r="K4" s="89" t="s">
        <v>21</v>
      </c>
      <c r="L4" s="112" t="s">
        <v>38</v>
      </c>
      <c r="M4" s="114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167</v>
      </c>
      <c r="T4" s="116" t="s">
        <v>168</v>
      </c>
      <c r="U4" s="116" t="s">
        <v>169</v>
      </c>
      <c r="V4" s="74" t="s">
        <v>66</v>
      </c>
      <c r="W4" s="74" t="s">
        <v>31</v>
      </c>
      <c r="X4" s="74" t="s">
        <v>17</v>
      </c>
      <c r="Y4" s="74" t="s">
        <v>17</v>
      </c>
      <c r="Z4" s="116" t="s">
        <v>65</v>
      </c>
      <c r="AA4" s="116" t="s">
        <v>170</v>
      </c>
      <c r="AB4" s="75" t="s">
        <v>67</v>
      </c>
      <c r="AC4" s="74" t="s">
        <v>23</v>
      </c>
      <c r="AD4" s="73" t="s">
        <v>35</v>
      </c>
      <c r="AE4" s="112" t="s">
        <v>38</v>
      </c>
      <c r="AF4" s="107"/>
      <c r="AG4" s="72" t="s">
        <v>38</v>
      </c>
    </row>
    <row r="5" spans="1:54" s="5" customFormat="1" ht="15" customHeight="1" x14ac:dyDescent="0.2">
      <c r="A5" s="46" t="s">
        <v>15</v>
      </c>
      <c r="B5" s="109"/>
      <c r="C5" s="47" t="s">
        <v>24</v>
      </c>
      <c r="D5" s="47" t="s">
        <v>18</v>
      </c>
      <c r="E5" s="47" t="s">
        <v>123</v>
      </c>
      <c r="F5" s="111"/>
      <c r="G5" s="111"/>
      <c r="H5" s="111"/>
      <c r="I5" s="47" t="s">
        <v>22</v>
      </c>
      <c r="J5" s="47" t="s">
        <v>122</v>
      </c>
      <c r="K5" s="90" t="s">
        <v>184</v>
      </c>
      <c r="L5" s="113"/>
      <c r="M5" s="115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17"/>
      <c r="U5" s="117"/>
      <c r="V5" s="77" t="s">
        <v>16</v>
      </c>
      <c r="W5" s="77" t="s">
        <v>70</v>
      </c>
      <c r="X5" s="77" t="s">
        <v>32</v>
      </c>
      <c r="Y5" s="77" t="s">
        <v>33</v>
      </c>
      <c r="Z5" s="117"/>
      <c r="AA5" s="117"/>
      <c r="AB5" s="78" t="s">
        <v>23</v>
      </c>
      <c r="AC5" s="77" t="s">
        <v>34</v>
      </c>
      <c r="AD5" s="79" t="s">
        <v>36</v>
      </c>
      <c r="AE5" s="113"/>
      <c r="AF5" s="107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190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759.4</v>
      </c>
      <c r="F7" s="32"/>
      <c r="G7" s="32"/>
      <c r="H7" s="32">
        <v>494.7</v>
      </c>
      <c r="I7" s="32">
        <v>70.599999999999994</v>
      </c>
      <c r="J7" s="32"/>
      <c r="K7" s="32"/>
      <c r="L7" s="33">
        <f>IF(SUM(B7:K7)=0,"",SUM(B7:K7))</f>
        <v>1324.6999999999998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151.4</v>
      </c>
      <c r="C8" s="32">
        <v>0.1</v>
      </c>
      <c r="D8" s="32"/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151.5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3" t="str">
        <f t="shared" si="0"/>
        <v/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282.7</v>
      </c>
      <c r="C11" s="32"/>
      <c r="D11" s="32"/>
      <c r="E11" s="32"/>
      <c r="F11" s="32"/>
      <c r="G11" s="32"/>
      <c r="H11" s="32"/>
      <c r="I11" s="32"/>
      <c r="J11" s="32"/>
      <c r="K11" s="32"/>
      <c r="L11" s="33">
        <f t="shared" si="0"/>
        <v>282.7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-139.9</v>
      </c>
      <c r="F12" s="32"/>
      <c r="G12" s="32"/>
      <c r="H12" s="32"/>
      <c r="I12" s="32"/>
      <c r="J12" s="32"/>
      <c r="K12" s="32"/>
      <c r="L12" s="33">
        <f t="shared" si="0"/>
        <v>-139.9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434.1</v>
      </c>
      <c r="C14" s="32">
        <v>0.1</v>
      </c>
      <c r="D14" s="32"/>
      <c r="E14" s="32">
        <v>619.5</v>
      </c>
      <c r="F14" s="32"/>
      <c r="G14" s="32"/>
      <c r="H14" s="32">
        <v>494.7</v>
      </c>
      <c r="I14" s="32">
        <v>70.599999999999994</v>
      </c>
      <c r="J14" s="32"/>
      <c r="K14" s="32"/>
      <c r="L14" s="33">
        <f t="shared" si="0"/>
        <v>1619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-434.1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-434.1</v>
      </c>
      <c r="M15" s="35">
        <v>22.3</v>
      </c>
      <c r="N15" s="35">
        <v>71.400000000000006</v>
      </c>
      <c r="O15" s="35">
        <v>1.7</v>
      </c>
      <c r="P15" s="35">
        <v>0.5</v>
      </c>
      <c r="Q15" s="35">
        <v>1.5</v>
      </c>
      <c r="R15" s="35">
        <v>7</v>
      </c>
      <c r="S15" s="35">
        <v>8.8000000000000007</v>
      </c>
      <c r="T15" s="35">
        <v>113</v>
      </c>
      <c r="U15" s="35">
        <v>129.1</v>
      </c>
      <c r="V15" s="35">
        <v>3.7</v>
      </c>
      <c r="W15" s="35">
        <v>19.899999999999999</v>
      </c>
      <c r="X15" s="35">
        <v>5.9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384.7999999999999</v>
      </c>
      <c r="AF15" s="34">
        <f>IF(SUM(L15,AE15)=0,"",SUM(L15,AE15))</f>
        <v>-49.300000000000125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-619.5</v>
      </c>
      <c r="F16" s="32"/>
      <c r="G16" s="32"/>
      <c r="H16" s="32"/>
      <c r="I16" s="32"/>
      <c r="J16" s="32"/>
      <c r="K16" s="32"/>
      <c r="L16" s="33">
        <f t="shared" si="0"/>
        <v>-619.5</v>
      </c>
      <c r="M16" s="32"/>
      <c r="N16" s="32"/>
      <c r="O16" s="32"/>
      <c r="P16" s="32"/>
      <c r="Q16" s="32"/>
      <c r="R16" s="32"/>
      <c r="S16" s="32">
        <v>0</v>
      </c>
      <c r="T16" s="32">
        <v>-110</v>
      </c>
      <c r="U16" s="32">
        <v>-58.3</v>
      </c>
      <c r="V16" s="32"/>
      <c r="W16" s="32"/>
      <c r="X16" s="32"/>
      <c r="Y16" s="32"/>
      <c r="Z16" s="32"/>
      <c r="AA16" s="32"/>
      <c r="AB16" s="32"/>
      <c r="AC16" s="32"/>
      <c r="AD16" s="32">
        <v>609.29999999999995</v>
      </c>
      <c r="AE16" s="31">
        <f t="shared" si="1"/>
        <v>440.99999999999994</v>
      </c>
      <c r="AF16" s="31">
        <f>IF(SUM(L16,AE16)=0,"",SUM(L16,AE16))</f>
        <v>-178.50000000000006</v>
      </c>
      <c r="AG16" s="23"/>
      <c r="AI16" s="8"/>
    </row>
    <row r="17" spans="1:254" s="5" customFormat="1" ht="15" hidden="1" customHeight="1" outlineLevel="1" x14ac:dyDescent="0.2">
      <c r="A17" s="80" t="s">
        <v>174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175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176</v>
      </c>
      <c r="B19" s="81"/>
      <c r="C19" s="81"/>
      <c r="D19" s="81"/>
      <c r="E19" s="81">
        <v>-619.5</v>
      </c>
      <c r="F19" s="81"/>
      <c r="G19" s="82"/>
      <c r="H19" s="81"/>
      <c r="I19" s="82"/>
      <c r="J19" s="81"/>
      <c r="K19" s="83"/>
      <c r="L19" s="42">
        <f t="shared" si="0"/>
        <v>-619.5</v>
      </c>
      <c r="M19" s="81"/>
      <c r="N19" s="81"/>
      <c r="O19" s="85"/>
      <c r="P19" s="81"/>
      <c r="Q19" s="81"/>
      <c r="R19" s="81"/>
      <c r="S19" s="81"/>
      <c r="T19" s="82"/>
      <c r="U19" s="82"/>
      <c r="V19" s="81"/>
      <c r="W19" s="81"/>
      <c r="X19" s="81"/>
      <c r="Y19" s="85"/>
      <c r="Z19" s="81"/>
      <c r="AA19" s="81"/>
      <c r="AB19" s="85"/>
      <c r="AC19" s="85"/>
      <c r="AD19" s="83">
        <v>557.29999999999995</v>
      </c>
      <c r="AE19" s="84">
        <f t="shared" si="1"/>
        <v>557.29999999999995</v>
      </c>
      <c r="AF19" s="40">
        <f>IF(SUM(L19,AE19)=0,"",SUM(L19,AE19))</f>
        <v>-62.200000000000045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177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178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>
        <v>-6.8</v>
      </c>
      <c r="I22" s="32">
        <v>-2.7</v>
      </c>
      <c r="J22" s="32"/>
      <c r="K22" s="32"/>
      <c r="L22" s="33">
        <f t="shared" si="0"/>
        <v>-9.5</v>
      </c>
      <c r="M22" s="32"/>
      <c r="N22" s="32"/>
      <c r="O22" s="32"/>
      <c r="P22" s="32"/>
      <c r="Q22" s="32"/>
      <c r="R22" s="32"/>
      <c r="S22" s="32">
        <v>0</v>
      </c>
      <c r="T22" s="32">
        <v>-0.3</v>
      </c>
      <c r="U22" s="32">
        <v>-3.6</v>
      </c>
      <c r="V22" s="32"/>
      <c r="W22" s="32"/>
      <c r="X22" s="32"/>
      <c r="Y22" s="32"/>
      <c r="Z22" s="32"/>
      <c r="AA22" s="32"/>
      <c r="AB22" s="32"/>
      <c r="AC22" s="32"/>
      <c r="AD22" s="32">
        <v>6.4</v>
      </c>
      <c r="AE22" s="31">
        <f t="shared" si="1"/>
        <v>2.5000000000000004</v>
      </c>
      <c r="AF22" s="31">
        <f>IF(SUM(L22,AE22)=0,"",SUM(L22,AE22))</f>
        <v>-7</v>
      </c>
      <c r="AG22" s="23"/>
    </row>
    <row r="23" spans="1:254" s="5" customFormat="1" ht="15" hidden="1" customHeight="1" x14ac:dyDescent="0.2">
      <c r="A23" s="80" t="s">
        <v>174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175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 t="shared" si="1"/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176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177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178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171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-3.1</v>
      </c>
      <c r="I30" s="32"/>
      <c r="J30" s="32"/>
      <c r="K30" s="32"/>
      <c r="L30" s="33">
        <f t="shared" si="0"/>
        <v>-3.1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1.8</v>
      </c>
      <c r="AD30" s="32"/>
      <c r="AE30" s="31">
        <f t="shared" si="1"/>
        <v>1.8</v>
      </c>
      <c r="AF30" s="31">
        <f t="shared" si="2"/>
        <v>-1.3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/>
      <c r="N31" s="32"/>
      <c r="O31" s="32">
        <v>-17.5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12.8</v>
      </c>
      <c r="Z31" s="32"/>
      <c r="AA31" s="32"/>
      <c r="AB31" s="32"/>
      <c r="AC31" s="32"/>
      <c r="AD31" s="32"/>
      <c r="AE31" s="31">
        <f t="shared" si="1"/>
        <v>-4.6999999999999993</v>
      </c>
      <c r="AF31" s="31">
        <f t="shared" si="2"/>
        <v>-4.6999999999999993</v>
      </c>
      <c r="AG31" s="23"/>
    </row>
    <row r="32" spans="1:254" s="5" customFormat="1" ht="15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>
        <v>-1</v>
      </c>
      <c r="W32" s="32"/>
      <c r="X32" s="32"/>
      <c r="Y32" s="32"/>
      <c r="Z32" s="32"/>
      <c r="AA32" s="32"/>
      <c r="AB32" s="32">
        <v>0.6</v>
      </c>
      <c r="AC32" s="32"/>
      <c r="AD32" s="32"/>
      <c r="AE32" s="31">
        <f t="shared" si="1"/>
        <v>-0.4</v>
      </c>
      <c r="AF32" s="31">
        <f t="shared" si="2"/>
        <v>-0.4</v>
      </c>
      <c r="AG32" s="23"/>
    </row>
    <row r="33" spans="1:33" s="5" customFormat="1" ht="15" customHeight="1" x14ac:dyDescent="0.2">
      <c r="A33" s="51" t="s">
        <v>125</v>
      </c>
      <c r="B33" s="31">
        <v>-434.1</v>
      </c>
      <c r="C33" s="32"/>
      <c r="D33" s="32"/>
      <c r="E33" s="32">
        <v>-619.5</v>
      </c>
      <c r="F33" s="32"/>
      <c r="G33" s="32"/>
      <c r="H33" s="32">
        <v>-9.9</v>
      </c>
      <c r="I33" s="32">
        <v>-2.7</v>
      </c>
      <c r="J33" s="32"/>
      <c r="K33" s="32"/>
      <c r="L33" s="33">
        <f t="shared" si="0"/>
        <v>-1066.2</v>
      </c>
      <c r="M33" s="32">
        <v>22.3</v>
      </c>
      <c r="N33" s="32">
        <v>71.400000000000006</v>
      </c>
      <c r="O33" s="32">
        <v>-15.8</v>
      </c>
      <c r="P33" s="32">
        <v>0.5</v>
      </c>
      <c r="Q33" s="32">
        <v>1.5</v>
      </c>
      <c r="R33" s="32">
        <v>7</v>
      </c>
      <c r="S33" s="32">
        <v>8.8000000000000007</v>
      </c>
      <c r="T33" s="32">
        <v>2.7</v>
      </c>
      <c r="U33" s="32">
        <v>67.2</v>
      </c>
      <c r="V33" s="32">
        <v>2.7</v>
      </c>
      <c r="W33" s="32">
        <v>19.899999999999999</v>
      </c>
      <c r="X33" s="32">
        <v>5.9</v>
      </c>
      <c r="Y33" s="32">
        <v>12.8</v>
      </c>
      <c r="Z33" s="32"/>
      <c r="AA33" s="32"/>
      <c r="AB33" s="32">
        <v>0.6</v>
      </c>
      <c r="AC33" s="32">
        <v>1.8</v>
      </c>
      <c r="AD33" s="32">
        <v>615.70000000000005</v>
      </c>
      <c r="AE33" s="31">
        <f t="shared" si="1"/>
        <v>825.00000000000011</v>
      </c>
      <c r="AF33" s="31">
        <f t="shared" si="2"/>
        <v>-241.19999999999993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22.3</v>
      </c>
      <c r="N34" s="35">
        <v>71.400000000000006</v>
      </c>
      <c r="O34" s="35">
        <v>1.7</v>
      </c>
      <c r="P34" s="35">
        <v>0.5</v>
      </c>
      <c r="Q34" s="35">
        <v>1.5</v>
      </c>
      <c r="R34" s="35">
        <v>7</v>
      </c>
      <c r="S34" s="35">
        <v>8.8000000000000007</v>
      </c>
      <c r="T34" s="35">
        <v>113</v>
      </c>
      <c r="U34" s="35">
        <v>129.1</v>
      </c>
      <c r="V34" s="35">
        <v>3.7</v>
      </c>
      <c r="W34" s="35">
        <v>19.899999999999999</v>
      </c>
      <c r="X34" s="35">
        <v>5.9</v>
      </c>
      <c r="Y34" s="35">
        <v>12.8</v>
      </c>
      <c r="Z34" s="35"/>
      <c r="AA34" s="35"/>
      <c r="AB34" s="35">
        <v>0.6</v>
      </c>
      <c r="AC34" s="35">
        <v>1.8</v>
      </c>
      <c r="AD34" s="35">
        <v>615.70000000000005</v>
      </c>
      <c r="AE34" s="34">
        <f t="shared" si="1"/>
        <v>1015.7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62.7</v>
      </c>
      <c r="N35" s="32">
        <v>216.3</v>
      </c>
      <c r="O35" s="32">
        <v>14.9</v>
      </c>
      <c r="P35" s="32">
        <v>1.9</v>
      </c>
      <c r="Q35" s="32">
        <v>53.4</v>
      </c>
      <c r="R35" s="32">
        <v>30.1</v>
      </c>
      <c r="S35" s="32">
        <v>23.3</v>
      </c>
      <c r="T35" s="32">
        <v>764.3</v>
      </c>
      <c r="U35" s="32">
        <v>228.8</v>
      </c>
      <c r="V35" s="32">
        <v>1.3</v>
      </c>
      <c r="W35" s="32">
        <v>43.2</v>
      </c>
      <c r="X35" s="32"/>
      <c r="Y35" s="32"/>
      <c r="Z35" s="32"/>
      <c r="AA35" s="32"/>
      <c r="AB35" s="32">
        <v>0.5</v>
      </c>
      <c r="AC35" s="32">
        <v>0.2</v>
      </c>
      <c r="AD35" s="32">
        <v>1.3</v>
      </c>
      <c r="AE35" s="31">
        <f t="shared" si="1"/>
        <v>1442.1999999999998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>
        <v>-4.0999999999999996</v>
      </c>
      <c r="O36" s="32"/>
      <c r="P36" s="32">
        <v>-0.1</v>
      </c>
      <c r="Q36" s="32"/>
      <c r="R36" s="32">
        <v>-22.1</v>
      </c>
      <c r="S36" s="32">
        <v>-25.9</v>
      </c>
      <c r="T36" s="32">
        <v>-210.2</v>
      </c>
      <c r="U36" s="32">
        <v>-77.5</v>
      </c>
      <c r="V36" s="32"/>
      <c r="W36" s="32" t="s">
        <v>160</v>
      </c>
      <c r="X36" s="32"/>
      <c r="Y36" s="32"/>
      <c r="Z36" s="32"/>
      <c r="AA36" s="32"/>
      <c r="AB36" s="32"/>
      <c r="AC36" s="32"/>
      <c r="AD36" s="32">
        <v>-123.7</v>
      </c>
      <c r="AE36" s="31">
        <f t="shared" si="1"/>
        <v>-463.59999999999997</v>
      </c>
      <c r="AF36" s="18"/>
      <c r="AG36" s="22"/>
    </row>
    <row r="37" spans="1:33" s="5" customFormat="1" ht="15" hidden="1" customHeight="1" x14ac:dyDescent="0.2">
      <c r="A37" s="51" t="s">
        <v>172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1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-0.2</v>
      </c>
      <c r="N38" s="32">
        <v>-0.2</v>
      </c>
      <c r="O38" s="32">
        <v>0</v>
      </c>
      <c r="P38" s="32"/>
      <c r="Q38" s="32"/>
      <c r="R38" s="32"/>
      <c r="S38" s="32"/>
      <c r="T38" s="32">
        <v>-0.2</v>
      </c>
      <c r="U38" s="32">
        <v>-0.2</v>
      </c>
      <c r="V38" s="32"/>
      <c r="W38" s="32">
        <v>-0.1</v>
      </c>
      <c r="X38" s="32"/>
      <c r="Y38" s="32">
        <v>-1.8</v>
      </c>
      <c r="Z38" s="32"/>
      <c r="AA38" s="32"/>
      <c r="AB38" s="32"/>
      <c r="AC38" s="32"/>
      <c r="AD38" s="32">
        <v>-95.8</v>
      </c>
      <c r="AE38" s="31">
        <f t="shared" si="1"/>
        <v>-98.5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-0.2</v>
      </c>
      <c r="N39" s="32">
        <v>9.1999999999999993</v>
      </c>
      <c r="O39" s="32">
        <v>0.9</v>
      </c>
      <c r="P39" s="32">
        <v>0.5</v>
      </c>
      <c r="Q39" s="32">
        <v>-9.5</v>
      </c>
      <c r="R39" s="32">
        <v>0.3</v>
      </c>
      <c r="S39" s="32">
        <v>0.8</v>
      </c>
      <c r="T39" s="32">
        <v>-6.8</v>
      </c>
      <c r="U39" s="32">
        <v>-11.8</v>
      </c>
      <c r="V39" s="32"/>
      <c r="W39" s="32">
        <v>-1.6</v>
      </c>
      <c r="X39" s="32"/>
      <c r="Y39" s="32"/>
      <c r="Z39" s="32"/>
      <c r="AA39" s="32"/>
      <c r="AB39" s="32">
        <v>0</v>
      </c>
      <c r="AC39" s="32"/>
      <c r="AD39" s="32"/>
      <c r="AE39" s="31">
        <f t="shared" si="1"/>
        <v>-18.200000000000003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>
        <v>-0.7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>
        <v>-1.1000000000000001</v>
      </c>
      <c r="Y40" s="32"/>
      <c r="Z40" s="32"/>
      <c r="AA40" s="32"/>
      <c r="AB40" s="32"/>
      <c r="AC40" s="32"/>
      <c r="AD40" s="32"/>
      <c r="AE40" s="31">
        <f t="shared" si="1"/>
        <v>-1.8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5.7</v>
      </c>
      <c r="N41" s="32">
        <v>0.1</v>
      </c>
      <c r="O41" s="32"/>
      <c r="P41" s="32"/>
      <c r="Q41" s="32"/>
      <c r="R41" s="32"/>
      <c r="S41" s="32">
        <v>0.1</v>
      </c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1">
        <f t="shared" si="1"/>
        <v>5.8999999999999995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89.6</v>
      </c>
      <c r="N42" s="32">
        <v>292.7</v>
      </c>
      <c r="O42" s="32">
        <v>17.5</v>
      </c>
      <c r="P42" s="32">
        <v>2.8</v>
      </c>
      <c r="Q42" s="32">
        <v>45.4</v>
      </c>
      <c r="R42" s="32">
        <v>15.3</v>
      </c>
      <c r="S42" s="32">
        <v>7.1</v>
      </c>
      <c r="T42" s="32">
        <v>660.1</v>
      </c>
      <c r="U42" s="32">
        <v>268.39999999999998</v>
      </c>
      <c r="V42" s="32">
        <v>5</v>
      </c>
      <c r="W42" s="32">
        <v>61.4</v>
      </c>
      <c r="X42" s="32">
        <v>4.8</v>
      </c>
      <c r="Y42" s="32">
        <v>11</v>
      </c>
      <c r="Z42" s="32"/>
      <c r="AA42" s="32"/>
      <c r="AB42" s="32">
        <v>1.1000000000000001</v>
      </c>
      <c r="AC42" s="32">
        <v>2</v>
      </c>
      <c r="AD42" s="32">
        <v>397.5</v>
      </c>
      <c r="AE42" s="31">
        <f t="shared" si="1"/>
        <v>1881.7</v>
      </c>
      <c r="AF42" s="18"/>
      <c r="AG42" s="22"/>
    </row>
    <row r="43" spans="1:33" s="5" customFormat="1" ht="15" customHeight="1" x14ac:dyDescent="0.2">
      <c r="A43" s="50" t="s">
        <v>41</v>
      </c>
      <c r="B43" s="34">
        <v>434.1</v>
      </c>
      <c r="C43" s="35">
        <v>0.1</v>
      </c>
      <c r="D43" s="35"/>
      <c r="E43" s="35">
        <v>759.4</v>
      </c>
      <c r="F43" s="35"/>
      <c r="G43" s="35"/>
      <c r="H43" s="35">
        <v>494.7</v>
      </c>
      <c r="I43" s="35">
        <v>70.599999999999994</v>
      </c>
      <c r="J43" s="35"/>
      <c r="K43" s="35"/>
      <c r="L43" s="36">
        <f t="shared" ref="L43:L49" si="3">IF(SUM(B43:K43)=0,"",SUM(B43:K43))</f>
        <v>1758.8999999999999</v>
      </c>
      <c r="M43" s="35">
        <v>90.5</v>
      </c>
      <c r="N43" s="35">
        <v>292.89999999999998</v>
      </c>
      <c r="O43" s="35">
        <v>17.5</v>
      </c>
      <c r="P43" s="35">
        <v>2.8</v>
      </c>
      <c r="Q43" s="35">
        <v>45.4</v>
      </c>
      <c r="R43" s="35">
        <v>15.3</v>
      </c>
      <c r="S43" s="35">
        <v>7.1</v>
      </c>
      <c r="T43" s="35">
        <v>660.3</v>
      </c>
      <c r="U43" s="35">
        <v>268.60000000000002</v>
      </c>
      <c r="V43" s="35">
        <v>5</v>
      </c>
      <c r="W43" s="35">
        <v>61.5</v>
      </c>
      <c r="X43" s="35">
        <v>5.9</v>
      </c>
      <c r="Y43" s="35">
        <v>12.8</v>
      </c>
      <c r="Z43" s="35"/>
      <c r="AA43" s="35"/>
      <c r="AB43" s="35">
        <v>1.1000000000000001</v>
      </c>
      <c r="AC43" s="35">
        <v>2</v>
      </c>
      <c r="AD43" s="35">
        <v>493.3</v>
      </c>
      <c r="AE43" s="34">
        <f t="shared" si="1"/>
        <v>1982</v>
      </c>
      <c r="AF43" s="18"/>
      <c r="AG43" s="39">
        <f>SUM(L7,L8,L9,L11,L13,AE35,AE36,AE37,AE39,AE41)</f>
        <v>2725.2</v>
      </c>
    </row>
    <row r="44" spans="1:33" s="5" customFormat="1" ht="15" customHeight="1" x14ac:dyDescent="0.2">
      <c r="A44" s="51" t="s">
        <v>42</v>
      </c>
      <c r="B44" s="31"/>
      <c r="C44" s="32">
        <v>0.1</v>
      </c>
      <c r="D44" s="32"/>
      <c r="E44" s="32"/>
      <c r="F44" s="32"/>
      <c r="G44" s="32"/>
      <c r="H44" s="32">
        <v>484.8</v>
      </c>
      <c r="I44" s="32">
        <v>67.900000000000006</v>
      </c>
      <c r="J44" s="32"/>
      <c r="K44" s="32"/>
      <c r="L44" s="33">
        <f t="shared" si="3"/>
        <v>552.80000000000007</v>
      </c>
      <c r="M44" s="32">
        <v>89.6</v>
      </c>
      <c r="N44" s="32">
        <v>292.7</v>
      </c>
      <c r="O44" s="32"/>
      <c r="P44" s="32">
        <v>2.8</v>
      </c>
      <c r="Q44" s="32">
        <v>45.4</v>
      </c>
      <c r="R44" s="32">
        <v>15.3</v>
      </c>
      <c r="S44" s="32">
        <v>7.1</v>
      </c>
      <c r="T44" s="32">
        <v>549.79999999999995</v>
      </c>
      <c r="U44" s="32">
        <v>206.5</v>
      </c>
      <c r="V44" s="32">
        <v>4</v>
      </c>
      <c r="W44" s="32">
        <v>61.4</v>
      </c>
      <c r="X44" s="32">
        <v>4.8</v>
      </c>
      <c r="Y44" s="32">
        <v>11</v>
      </c>
      <c r="Z44" s="32"/>
      <c r="AA44" s="32"/>
      <c r="AB44" s="32">
        <v>1.1000000000000001</v>
      </c>
      <c r="AC44" s="32">
        <v>2</v>
      </c>
      <c r="AD44" s="32">
        <v>397.5</v>
      </c>
      <c r="AE44" s="31">
        <f t="shared" si="1"/>
        <v>1690.9999999999998</v>
      </c>
      <c r="AF44" s="18"/>
      <c r="AG44" s="37">
        <f t="shared" ref="AG44:AG49" si="4">SUM(L44,AE44)</f>
        <v>2243.7999999999997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3"/>
        <v/>
      </c>
      <c r="M45" s="32"/>
      <c r="N45" s="32"/>
      <c r="O45" s="32"/>
      <c r="P45" s="32"/>
      <c r="Q45" s="32"/>
      <c r="R45" s="32"/>
      <c r="S45" s="32"/>
      <c r="T45" s="32"/>
      <c r="U45" s="32">
        <v>19.600000000000001</v>
      </c>
      <c r="V45" s="32">
        <v>3.7</v>
      </c>
      <c r="W45" s="32"/>
      <c r="X45" s="32">
        <v>4.8</v>
      </c>
      <c r="Y45" s="32">
        <v>0</v>
      </c>
      <c r="Z45" s="32"/>
      <c r="AA45" s="32"/>
      <c r="AB45" s="32"/>
      <c r="AC45" s="32"/>
      <c r="AD45" s="32">
        <v>4.2</v>
      </c>
      <c r="AE45" s="31">
        <f t="shared" si="1"/>
        <v>32.300000000000004</v>
      </c>
      <c r="AF45" s="18"/>
      <c r="AG45" s="37">
        <f t="shared" si="4"/>
        <v>32.300000000000004</v>
      </c>
    </row>
    <row r="46" spans="1:33" s="5" customFormat="1" ht="15" customHeight="1" x14ac:dyDescent="0.2">
      <c r="A46" s="51" t="s">
        <v>44</v>
      </c>
      <c r="B46" s="31"/>
      <c r="C46" s="32">
        <v>0.1</v>
      </c>
      <c r="D46" s="32"/>
      <c r="E46" s="32"/>
      <c r="F46" s="32"/>
      <c r="G46" s="32"/>
      <c r="H46" s="32">
        <v>484.8</v>
      </c>
      <c r="I46" s="32">
        <v>67.900000000000006</v>
      </c>
      <c r="J46" s="32"/>
      <c r="K46" s="32"/>
      <c r="L46" s="33">
        <f t="shared" si="3"/>
        <v>552.80000000000007</v>
      </c>
      <c r="M46" s="32">
        <v>89.6</v>
      </c>
      <c r="N46" s="32">
        <v>292.7</v>
      </c>
      <c r="O46" s="32"/>
      <c r="P46" s="32">
        <v>2.8</v>
      </c>
      <c r="Q46" s="32">
        <v>45.4</v>
      </c>
      <c r="R46" s="32">
        <v>15.3</v>
      </c>
      <c r="S46" s="32">
        <v>7.1</v>
      </c>
      <c r="T46" s="32">
        <v>549.79999999999995</v>
      </c>
      <c r="U46" s="32">
        <v>186.9</v>
      </c>
      <c r="V46" s="32">
        <v>0.3</v>
      </c>
      <c r="W46" s="32">
        <v>61.4</v>
      </c>
      <c r="X46" s="32"/>
      <c r="Y46" s="32">
        <v>11</v>
      </c>
      <c r="Z46" s="32"/>
      <c r="AA46" s="32"/>
      <c r="AB46" s="32">
        <v>1.1000000000000001</v>
      </c>
      <c r="AC46" s="32">
        <v>2</v>
      </c>
      <c r="AD46" s="32">
        <v>393.3</v>
      </c>
      <c r="AE46" s="31">
        <f t="shared" si="1"/>
        <v>1658.6999999999998</v>
      </c>
      <c r="AF46" s="18"/>
      <c r="AG46" s="37">
        <f t="shared" si="4"/>
        <v>2211.5</v>
      </c>
    </row>
    <row r="47" spans="1:33" s="5" customFormat="1" ht="15" customHeight="1" x14ac:dyDescent="0.2">
      <c r="A47" s="51" t="s">
        <v>45</v>
      </c>
      <c r="B47" s="31"/>
      <c r="C47" s="32">
        <v>0</v>
      </c>
      <c r="D47" s="32"/>
      <c r="E47" s="32"/>
      <c r="F47" s="32"/>
      <c r="G47" s="32"/>
      <c r="H47" s="32"/>
      <c r="I47" s="32">
        <v>0.2</v>
      </c>
      <c r="J47" s="32"/>
      <c r="K47" s="32"/>
      <c r="L47" s="33">
        <f t="shared" si="3"/>
        <v>0.2</v>
      </c>
      <c r="M47" s="32"/>
      <c r="N47" s="32">
        <v>0.3</v>
      </c>
      <c r="O47" s="32"/>
      <c r="P47" s="32"/>
      <c r="Q47" s="32">
        <v>0.8</v>
      </c>
      <c r="R47" s="32"/>
      <c r="S47" s="32"/>
      <c r="T47" s="32">
        <v>0.2</v>
      </c>
      <c r="U47" s="32"/>
      <c r="V47" s="32"/>
      <c r="W47" s="32">
        <v>61.4</v>
      </c>
      <c r="X47" s="32"/>
      <c r="Y47" s="32"/>
      <c r="Z47" s="32"/>
      <c r="AA47" s="32"/>
      <c r="AB47" s="32">
        <v>0.1</v>
      </c>
      <c r="AC47" s="32">
        <v>0.1</v>
      </c>
      <c r="AD47" s="32"/>
      <c r="AE47" s="31">
        <f t="shared" si="1"/>
        <v>62.9</v>
      </c>
      <c r="AF47" s="18"/>
      <c r="AG47" s="37">
        <f t="shared" si="4"/>
        <v>63.1</v>
      </c>
    </row>
    <row r="48" spans="1:33" s="5" customFormat="1" ht="15" customHeight="1" collapsed="1" x14ac:dyDescent="0.2">
      <c r="A48" s="51" t="s">
        <v>50</v>
      </c>
      <c r="B48" s="31"/>
      <c r="C48" s="32">
        <v>0.1</v>
      </c>
      <c r="D48" s="32"/>
      <c r="E48" s="32"/>
      <c r="F48" s="32"/>
      <c r="G48" s="32"/>
      <c r="H48" s="32">
        <v>484.8</v>
      </c>
      <c r="I48" s="32">
        <v>67.7</v>
      </c>
      <c r="J48" s="32"/>
      <c r="K48" s="32"/>
      <c r="L48" s="33">
        <f t="shared" si="3"/>
        <v>552.6</v>
      </c>
      <c r="M48" s="32">
        <v>89.6</v>
      </c>
      <c r="N48" s="32">
        <v>292.39999999999998</v>
      </c>
      <c r="O48" s="32"/>
      <c r="P48" s="32">
        <v>2.8</v>
      </c>
      <c r="Q48" s="32">
        <v>44.6</v>
      </c>
      <c r="R48" s="32">
        <v>15.3</v>
      </c>
      <c r="S48" s="32">
        <v>7.1</v>
      </c>
      <c r="T48" s="32">
        <v>549.6</v>
      </c>
      <c r="U48" s="32">
        <v>186.9</v>
      </c>
      <c r="V48" s="32">
        <v>0.3</v>
      </c>
      <c r="W48" s="32"/>
      <c r="X48" s="32"/>
      <c r="Y48" s="32">
        <v>11</v>
      </c>
      <c r="Z48" s="32"/>
      <c r="AA48" s="32"/>
      <c r="AB48" s="32">
        <v>1</v>
      </c>
      <c r="AC48" s="32">
        <v>1.9</v>
      </c>
      <c r="AD48" s="32">
        <v>393.3</v>
      </c>
      <c r="AE48" s="31">
        <f t="shared" si="1"/>
        <v>1595.8000000000002</v>
      </c>
      <c r="AF48" s="18"/>
      <c r="AG48" s="37">
        <f t="shared" si="4"/>
        <v>2148.4</v>
      </c>
    </row>
    <row r="49" spans="1:33" s="5" customFormat="1" ht="15" customHeight="1" collapsed="1" x14ac:dyDescent="0.2">
      <c r="A49" s="50" t="s">
        <v>46</v>
      </c>
      <c r="B49" s="34"/>
      <c r="C49" s="35"/>
      <c r="D49" s="35"/>
      <c r="E49" s="35"/>
      <c r="F49" s="35"/>
      <c r="G49" s="35"/>
      <c r="H49" s="35">
        <v>301.7</v>
      </c>
      <c r="I49" s="35"/>
      <c r="J49" s="35"/>
      <c r="K49" s="35"/>
      <c r="L49" s="36">
        <f t="shared" si="3"/>
        <v>301.7</v>
      </c>
      <c r="M49" s="35">
        <v>84.8</v>
      </c>
      <c r="N49" s="35"/>
      <c r="O49" s="35"/>
      <c r="P49" s="35"/>
      <c r="Q49" s="35">
        <v>42.3</v>
      </c>
      <c r="R49" s="35"/>
      <c r="S49" s="35">
        <v>2.2000000000000002</v>
      </c>
      <c r="T49" s="35">
        <v>5.5</v>
      </c>
      <c r="U49" s="35">
        <v>25.8</v>
      </c>
      <c r="V49" s="35"/>
      <c r="W49" s="35"/>
      <c r="X49" s="35"/>
      <c r="Y49" s="35">
        <v>5.8</v>
      </c>
      <c r="Z49" s="35"/>
      <c r="AA49" s="35"/>
      <c r="AB49" s="35"/>
      <c r="AC49" s="35">
        <v>1.3</v>
      </c>
      <c r="AD49" s="35">
        <v>185.1</v>
      </c>
      <c r="AE49" s="34">
        <f t="shared" si="1"/>
        <v>352.8</v>
      </c>
      <c r="AF49" s="21"/>
      <c r="AG49" s="36">
        <f t="shared" si="4"/>
        <v>654.5</v>
      </c>
    </row>
    <row r="50" spans="1:33" s="26" customFormat="1" ht="15" hidden="1" customHeight="1" x14ac:dyDescent="0.2">
      <c r="A50" s="52" t="s">
        <v>173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1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>IF(SUM(B51,C51,D51,E51,F51,G51,H51,K51)=0,"",SUM(B51,C51,D51,E51,F51,G51,H51,K51))</f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1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/>
      <c r="E52" s="32"/>
      <c r="F52" s="32"/>
      <c r="G52" s="32"/>
      <c r="H52" s="32">
        <v>3.1</v>
      </c>
      <c r="I52" s="32"/>
      <c r="J52" s="32"/>
      <c r="K52" s="32"/>
      <c r="L52" s="33">
        <f t="shared" ref="L52:L81" si="5">IF(SUM(B52:K52)=0,"",SUM(B52:K52))</f>
        <v>3.1</v>
      </c>
      <c r="M52" s="32">
        <v>0.3</v>
      </c>
      <c r="N52" s="32"/>
      <c r="O52" s="32"/>
      <c r="P52" s="32"/>
      <c r="Q52" s="32">
        <v>0.4</v>
      </c>
      <c r="R52" s="32"/>
      <c r="S52" s="32">
        <v>0.5</v>
      </c>
      <c r="T52" s="32">
        <v>36.5</v>
      </c>
      <c r="U52" s="32">
        <v>8.8000000000000007</v>
      </c>
      <c r="V52" s="32"/>
      <c r="W52" s="32"/>
      <c r="X52" s="32"/>
      <c r="Y52" s="32">
        <v>3.8</v>
      </c>
      <c r="Z52" s="32"/>
      <c r="AA52" s="32"/>
      <c r="AB52" s="32"/>
      <c r="AC52" s="32"/>
      <c r="AD52" s="32">
        <v>75.3</v>
      </c>
      <c r="AE52" s="31">
        <f t="shared" si="1"/>
        <v>125.6</v>
      </c>
      <c r="AF52" s="18"/>
      <c r="AG52" s="33">
        <f>SUM(L52,AE52)</f>
        <v>128.69999999999999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5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1"/>
        <v/>
      </c>
      <c r="AF53" s="25"/>
      <c r="AG53" s="42"/>
    </row>
    <row r="54" spans="1:33" s="26" customFormat="1" ht="15" hidden="1" customHeight="1" x14ac:dyDescent="0.2">
      <c r="A54" s="53" t="s">
        <v>179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5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1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5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1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5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1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5"/>
        <v/>
      </c>
      <c r="M57" s="32"/>
      <c r="N57" s="32">
        <v>280.10000000000002</v>
      </c>
      <c r="O57" s="32"/>
      <c r="P57" s="32">
        <v>2.8</v>
      </c>
      <c r="Q57" s="32"/>
      <c r="R57" s="32">
        <v>15.3</v>
      </c>
      <c r="S57" s="32">
        <v>0.4</v>
      </c>
      <c r="T57" s="32">
        <v>346.2</v>
      </c>
      <c r="U57" s="32">
        <v>3.2</v>
      </c>
      <c r="V57" s="32"/>
      <c r="W57" s="32"/>
      <c r="X57" s="32"/>
      <c r="Y57" s="32"/>
      <c r="Z57" s="32"/>
      <c r="AA57" s="32"/>
      <c r="AB57" s="32"/>
      <c r="AC57" s="32"/>
      <c r="AD57" s="32"/>
      <c r="AE57" s="31">
        <f t="shared" si="1"/>
        <v>648</v>
      </c>
      <c r="AF57" s="18"/>
      <c r="AG57" s="33">
        <f>SUM(L57,AE57)</f>
        <v>648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5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1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5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1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5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1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5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1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0.1</v>
      </c>
      <c r="D62" s="32"/>
      <c r="E62" s="32"/>
      <c r="F62" s="32"/>
      <c r="G62" s="32"/>
      <c r="H62" s="32">
        <v>180</v>
      </c>
      <c r="I62" s="32">
        <v>67.7</v>
      </c>
      <c r="J62" s="32"/>
      <c r="K62" s="32"/>
      <c r="L62" s="33">
        <f t="shared" si="5"/>
        <v>247.8</v>
      </c>
      <c r="M62" s="32">
        <v>4.5</v>
      </c>
      <c r="N62" s="32">
        <v>0.5</v>
      </c>
      <c r="O62" s="32"/>
      <c r="P62" s="32"/>
      <c r="Q62" s="32">
        <v>1.8</v>
      </c>
      <c r="R62" s="32"/>
      <c r="S62" s="32">
        <v>2.7</v>
      </c>
      <c r="T62" s="32">
        <v>7.9</v>
      </c>
      <c r="U62" s="32">
        <v>149.1</v>
      </c>
      <c r="V62" s="32">
        <v>0.3</v>
      </c>
      <c r="W62" s="32"/>
      <c r="X62" s="32"/>
      <c r="Y62" s="32">
        <v>1.4</v>
      </c>
      <c r="Z62" s="32"/>
      <c r="AA62" s="32"/>
      <c r="AB62" s="32">
        <v>1</v>
      </c>
      <c r="AC62" s="32">
        <v>0.6</v>
      </c>
      <c r="AD62" s="32">
        <v>132.9</v>
      </c>
      <c r="AE62" s="31">
        <f t="shared" si="1"/>
        <v>302.70000000000005</v>
      </c>
      <c r="AF62" s="18"/>
      <c r="AG62" s="33">
        <f>SUM(L62,AE62)</f>
        <v>550.5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5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1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5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1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5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1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5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1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5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1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5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1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5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1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5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1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5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1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5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1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5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1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5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1"/>
        <v/>
      </c>
      <c r="AF74" s="25"/>
      <c r="AG74" s="42"/>
    </row>
    <row r="75" spans="1:33" s="5" customFormat="1" ht="11.25" customHeight="1" collapsed="1" x14ac:dyDescent="0.2">
      <c r="A75" s="54" t="s">
        <v>185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5"/>
        <v/>
      </c>
      <c r="M75" s="32"/>
      <c r="N75" s="32">
        <v>9.5</v>
      </c>
      <c r="O75" s="32"/>
      <c r="P75" s="32"/>
      <c r="Q75" s="32">
        <v>0.1</v>
      </c>
      <c r="R75" s="32"/>
      <c r="S75" s="32">
        <v>0.9</v>
      </c>
      <c r="T75" s="32">
        <v>149.69999999999999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160.19999999999999</v>
      </c>
      <c r="AF75" s="18"/>
      <c r="AG75" s="33">
        <f>SUM(L75,AE75)</f>
        <v>160.19999999999999</v>
      </c>
    </row>
    <row r="76" spans="1:33" s="5" customFormat="1" ht="15" hidden="1" customHeight="1" x14ac:dyDescent="0.2">
      <c r="A76" s="52" t="s">
        <v>186</v>
      </c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3" t="str">
        <f>IF(SUM(B76,C76,D76,E76,F76,G76,H76,K76)=0,"",SUM(B76,C76,D76,E76,F76,G76,H76,K76))</f>
        <v/>
      </c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1" t="str">
        <f>IF(SUM(M76:AD76)=0,"",SUM(M76:AD76))</f>
        <v/>
      </c>
      <c r="AF76" s="94"/>
      <c r="AG76" s="95"/>
    </row>
    <row r="77" spans="1:33" s="5" customFormat="1" ht="1.5" hidden="1" customHeight="1" x14ac:dyDescent="0.2">
      <c r="A77" s="96" t="s">
        <v>187</v>
      </c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3" t="str">
        <f>IF(SUM(B77,C77,D77,E77,F77,G77,H77,K77)=0,"",SUM(B77,C77,D77,E77,F77,G77,H77,K77))</f>
        <v/>
      </c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1" t="str">
        <f>IF(SUM(M77:AD77)=0,"",SUM(M77:AD77))</f>
        <v/>
      </c>
      <c r="AF77" s="94"/>
      <c r="AG77" s="95"/>
    </row>
    <row r="78" spans="1:33" s="5" customFormat="1" ht="15" hidden="1" customHeight="1" x14ac:dyDescent="0.2">
      <c r="A78" s="96" t="s">
        <v>188</v>
      </c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3" t="str">
        <f>IF(SUM(B78,C78,D78,E78,F78,G78,H78,K78)=0,"",SUM(B78,C78,D78,E78,F78,G78,H78,K78))</f>
        <v/>
      </c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1" t="str">
        <f>IF(SUM(M78:AD78)=0,"",SUM(M78:AD78))</f>
        <v/>
      </c>
      <c r="AF78" s="94"/>
      <c r="AG78" s="95"/>
    </row>
    <row r="79" spans="1:33" s="26" customFormat="1" ht="0.75" hidden="1" customHeight="1" x14ac:dyDescent="0.2">
      <c r="A79" s="52" t="s">
        <v>189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5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1"/>
        <v/>
      </c>
      <c r="AF79" s="25"/>
      <c r="AG79" s="42"/>
    </row>
    <row r="80" spans="1:33" s="26" customFormat="1" ht="18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5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1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5"/>
        <v/>
      </c>
      <c r="M81" s="57"/>
      <c r="N81" s="57">
        <v>2.2999999999999998</v>
      </c>
      <c r="O81" s="57"/>
      <c r="P81" s="57"/>
      <c r="Q81" s="57"/>
      <c r="R81" s="57"/>
      <c r="S81" s="57">
        <v>0.4</v>
      </c>
      <c r="T81" s="57">
        <v>3.8</v>
      </c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6.5</v>
      </c>
      <c r="AF81" s="58"/>
      <c r="AG81" s="38">
        <f>SUM(L81,AE81)</f>
        <v>6.5</v>
      </c>
    </row>
  </sheetData>
  <mergeCells count="14"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AA4:AA5"/>
    <mergeCell ref="AE4:AE5"/>
    <mergeCell ref="T4:T5"/>
    <mergeCell ref="U4:U5"/>
  </mergeCells>
  <pageMargins left="0.7" right="0.7" top="0.75" bottom="0.75" header="0.3" footer="0.3"/>
  <ignoredErrors>
    <ignoredError sqref="L7:L33 L79:L81 L43:L75" calculatedColumn="1"/>
  </ignoredErrors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1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0.28515625" style="9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1" t="s">
        <v>39</v>
      </c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104" t="s">
        <v>194</v>
      </c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AF3" s="106" t="s">
        <v>84</v>
      </c>
      <c r="AG3" s="16"/>
    </row>
    <row r="4" spans="1:54" s="5" customFormat="1" ht="15" customHeight="1" x14ac:dyDescent="0.2">
      <c r="A4" s="15" t="s">
        <v>152</v>
      </c>
      <c r="B4" s="108" t="s">
        <v>16</v>
      </c>
      <c r="C4" s="70" t="s">
        <v>23</v>
      </c>
      <c r="D4" s="70" t="s">
        <v>17</v>
      </c>
      <c r="E4" s="70" t="s">
        <v>19</v>
      </c>
      <c r="F4" s="110" t="s">
        <v>63</v>
      </c>
      <c r="G4" s="110" t="s">
        <v>64</v>
      </c>
      <c r="H4" s="110" t="s">
        <v>20</v>
      </c>
      <c r="I4" s="89" t="s">
        <v>21</v>
      </c>
      <c r="J4" s="89" t="s">
        <v>68</v>
      </c>
      <c r="K4" s="89" t="s">
        <v>21</v>
      </c>
      <c r="L4" s="112" t="s">
        <v>38</v>
      </c>
      <c r="M4" s="114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167</v>
      </c>
      <c r="T4" s="116" t="s">
        <v>168</v>
      </c>
      <c r="U4" s="116" t="s">
        <v>169</v>
      </c>
      <c r="V4" s="74" t="s">
        <v>66</v>
      </c>
      <c r="W4" s="74" t="s">
        <v>31</v>
      </c>
      <c r="X4" s="74" t="s">
        <v>17</v>
      </c>
      <c r="Y4" s="74" t="s">
        <v>17</v>
      </c>
      <c r="Z4" s="116" t="s">
        <v>65</v>
      </c>
      <c r="AA4" s="116" t="s">
        <v>170</v>
      </c>
      <c r="AB4" s="75" t="s">
        <v>67</v>
      </c>
      <c r="AC4" s="74" t="s">
        <v>23</v>
      </c>
      <c r="AD4" s="73" t="s">
        <v>35</v>
      </c>
      <c r="AE4" s="112" t="s">
        <v>38</v>
      </c>
      <c r="AF4" s="107"/>
      <c r="AG4" s="72" t="s">
        <v>38</v>
      </c>
    </row>
    <row r="5" spans="1:54" s="5" customFormat="1" ht="15" customHeight="1" x14ac:dyDescent="0.2">
      <c r="A5" s="46" t="s">
        <v>15</v>
      </c>
      <c r="B5" s="109"/>
      <c r="C5" s="47" t="s">
        <v>24</v>
      </c>
      <c r="D5" s="47" t="s">
        <v>18</v>
      </c>
      <c r="E5" s="47" t="s">
        <v>123</v>
      </c>
      <c r="F5" s="111"/>
      <c r="G5" s="111"/>
      <c r="H5" s="111"/>
      <c r="I5" s="47" t="s">
        <v>22</v>
      </c>
      <c r="J5" s="47" t="s">
        <v>122</v>
      </c>
      <c r="K5" s="90" t="s">
        <v>184</v>
      </c>
      <c r="L5" s="113"/>
      <c r="M5" s="115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17"/>
      <c r="U5" s="117"/>
      <c r="V5" s="77" t="s">
        <v>16</v>
      </c>
      <c r="W5" s="77" t="s">
        <v>70</v>
      </c>
      <c r="X5" s="77" t="s">
        <v>32</v>
      </c>
      <c r="Y5" s="77" t="s">
        <v>33</v>
      </c>
      <c r="Z5" s="117"/>
      <c r="AA5" s="117"/>
      <c r="AB5" s="78" t="s">
        <v>23</v>
      </c>
      <c r="AC5" s="77" t="s">
        <v>34</v>
      </c>
      <c r="AD5" s="79" t="s">
        <v>36</v>
      </c>
      <c r="AE5" s="113"/>
      <c r="AF5" s="107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190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827</v>
      </c>
      <c r="F7" s="32"/>
      <c r="G7" s="32"/>
      <c r="H7" s="32">
        <v>486.9</v>
      </c>
      <c r="I7" s="32">
        <v>49.9</v>
      </c>
      <c r="J7" s="32"/>
      <c r="K7" s="32"/>
      <c r="L7" s="33">
        <f>IF(SUM(B7:K7)=0,"",SUM(B7:K7))</f>
        <v>1363.8000000000002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190.1</v>
      </c>
      <c r="C8" s="32">
        <v>0.1</v>
      </c>
      <c r="D8" s="32"/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190.2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>
        <v>-3.4</v>
      </c>
      <c r="C10" s="32"/>
      <c r="D10" s="32"/>
      <c r="E10" s="32"/>
      <c r="F10" s="32"/>
      <c r="G10" s="32"/>
      <c r="H10" s="32"/>
      <c r="I10" s="32"/>
      <c r="J10" s="32"/>
      <c r="K10" s="32"/>
      <c r="L10" s="33">
        <f t="shared" si="0"/>
        <v>-3.4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-186.7</v>
      </c>
      <c r="C11" s="32"/>
      <c r="D11" s="32"/>
      <c r="E11" s="32"/>
      <c r="F11" s="32"/>
      <c r="G11" s="32"/>
      <c r="H11" s="32"/>
      <c r="I11" s="32"/>
      <c r="J11" s="32"/>
      <c r="K11" s="32"/>
      <c r="L11" s="33">
        <f t="shared" si="0"/>
        <v>-186.7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-177.3</v>
      </c>
      <c r="F12" s="32"/>
      <c r="G12" s="32"/>
      <c r="H12" s="32"/>
      <c r="I12" s="32"/>
      <c r="J12" s="32"/>
      <c r="K12" s="32"/>
      <c r="L12" s="33">
        <f t="shared" si="0"/>
        <v>-177.3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0</v>
      </c>
      <c r="C14" s="32">
        <v>0.1</v>
      </c>
      <c r="D14" s="32"/>
      <c r="E14" s="32">
        <v>649.70000000000005</v>
      </c>
      <c r="F14" s="32"/>
      <c r="G14" s="32"/>
      <c r="H14" s="32">
        <v>486.9</v>
      </c>
      <c r="I14" s="32">
        <v>49.9</v>
      </c>
      <c r="J14" s="32"/>
      <c r="K14" s="32"/>
      <c r="L14" s="33">
        <f t="shared" si="0"/>
        <v>1186.6000000000001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6" t="str">
        <f t="shared" si="0"/>
        <v/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/>
      <c r="Z15" s="35"/>
      <c r="AA15" s="35"/>
      <c r="AB15" s="35"/>
      <c r="AC15" s="35"/>
      <c r="AD15" s="35"/>
      <c r="AE15" s="34">
        <v>0</v>
      </c>
      <c r="AF15" s="34">
        <v>0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-649.70000000000005</v>
      </c>
      <c r="F16" s="32"/>
      <c r="G16" s="32"/>
      <c r="H16" s="32"/>
      <c r="I16" s="32"/>
      <c r="J16" s="32"/>
      <c r="K16" s="32"/>
      <c r="L16" s="33">
        <f t="shared" si="0"/>
        <v>-649.70000000000005</v>
      </c>
      <c r="M16" s="32"/>
      <c r="N16" s="32"/>
      <c r="O16" s="32"/>
      <c r="P16" s="32"/>
      <c r="Q16" s="32"/>
      <c r="R16" s="32"/>
      <c r="S16" s="32">
        <v>0</v>
      </c>
      <c r="T16" s="32">
        <v>-8.1</v>
      </c>
      <c r="U16" s="32">
        <v>-18.399999999999999</v>
      </c>
      <c r="V16" s="32"/>
      <c r="W16" s="32"/>
      <c r="X16" s="32"/>
      <c r="Y16" s="32"/>
      <c r="Z16" s="32"/>
      <c r="AA16" s="32"/>
      <c r="AB16" s="32"/>
      <c r="AC16" s="32"/>
      <c r="AD16" s="32">
        <v>581.4</v>
      </c>
      <c r="AE16" s="31">
        <f t="shared" ref="AE16:AE81" si="1">IF(SUM(M16:AD16)=0,"",SUM(M16:AD16))</f>
        <v>554.9</v>
      </c>
      <c r="AF16" s="31">
        <f>IF(SUM(L16,AE16)=0,"",SUM(L16,AE16))</f>
        <v>-94.800000000000068</v>
      </c>
      <c r="AG16" s="23"/>
      <c r="AI16" s="8"/>
    </row>
    <row r="17" spans="1:254" s="5" customFormat="1" ht="15" hidden="1" customHeight="1" outlineLevel="1" x14ac:dyDescent="0.2">
      <c r="A17" s="80" t="s">
        <v>174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175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176</v>
      </c>
      <c r="B19" s="81"/>
      <c r="C19" s="81"/>
      <c r="D19" s="81"/>
      <c r="E19" s="81">
        <v>-649.70000000000005</v>
      </c>
      <c r="F19" s="81"/>
      <c r="G19" s="82"/>
      <c r="H19" s="81"/>
      <c r="I19" s="82"/>
      <c r="J19" s="81"/>
      <c r="K19" s="83"/>
      <c r="L19" s="42">
        <f t="shared" si="0"/>
        <v>-649.70000000000005</v>
      </c>
      <c r="M19" s="81"/>
      <c r="N19" s="81"/>
      <c r="O19" s="85"/>
      <c r="P19" s="81"/>
      <c r="Q19" s="81"/>
      <c r="R19" s="81"/>
      <c r="S19" s="81"/>
      <c r="T19" s="82"/>
      <c r="U19" s="82"/>
      <c r="V19" s="81"/>
      <c r="W19" s="81"/>
      <c r="X19" s="81"/>
      <c r="Y19" s="85"/>
      <c r="Z19" s="81"/>
      <c r="AA19" s="81"/>
      <c r="AB19" s="85"/>
      <c r="AC19" s="85"/>
      <c r="AD19" s="83">
        <v>574</v>
      </c>
      <c r="AE19" s="84">
        <f t="shared" si="1"/>
        <v>574</v>
      </c>
      <c r="AF19" s="40">
        <f>IF(SUM(L19,AE19)=0,"",SUM(L19,AE19))</f>
        <v>-75.700000000000045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177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178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>
        <v>-6.7</v>
      </c>
      <c r="I22" s="32">
        <v>-2</v>
      </c>
      <c r="J22" s="32"/>
      <c r="K22" s="32"/>
      <c r="L22" s="33">
        <f t="shared" si="0"/>
        <v>-8.6999999999999993</v>
      </c>
      <c r="M22" s="32"/>
      <c r="N22" s="32"/>
      <c r="O22" s="32"/>
      <c r="P22" s="32"/>
      <c r="Q22" s="32"/>
      <c r="R22" s="32"/>
      <c r="S22" s="32">
        <v>0</v>
      </c>
      <c r="T22" s="32">
        <v>-0.3</v>
      </c>
      <c r="U22" s="32">
        <v>-2.2999999999999998</v>
      </c>
      <c r="V22" s="32"/>
      <c r="W22" s="32"/>
      <c r="X22" s="32"/>
      <c r="Y22" s="32"/>
      <c r="Z22" s="32"/>
      <c r="AA22" s="32"/>
      <c r="AB22" s="32"/>
      <c r="AC22" s="32"/>
      <c r="AD22" s="32">
        <v>5.7</v>
      </c>
      <c r="AE22" s="31">
        <f t="shared" si="1"/>
        <v>3.1000000000000005</v>
      </c>
      <c r="AF22" s="31">
        <f>IF(SUM(L22,AE22)=0,"",SUM(L22,AE22))</f>
        <v>-5.5999999999999988</v>
      </c>
      <c r="AG22" s="23"/>
    </row>
    <row r="23" spans="1:254" s="5" customFormat="1" ht="15" hidden="1" customHeight="1" x14ac:dyDescent="0.2">
      <c r="A23" s="80" t="s">
        <v>174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175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 t="shared" si="1"/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176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177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178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171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-2.9</v>
      </c>
      <c r="I30" s="32"/>
      <c r="J30" s="32"/>
      <c r="K30" s="32"/>
      <c r="L30" s="33">
        <f t="shared" si="0"/>
        <v>-2.9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1.7</v>
      </c>
      <c r="AD30" s="32"/>
      <c r="AE30" s="31">
        <f t="shared" si="1"/>
        <v>1.7</v>
      </c>
      <c r="AF30" s="31">
        <f t="shared" si="2"/>
        <v>-1.2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/>
      <c r="N31" s="32"/>
      <c r="O31" s="32">
        <v>-17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11.5</v>
      </c>
      <c r="Z31" s="32"/>
      <c r="AA31" s="32"/>
      <c r="AB31" s="32"/>
      <c r="AC31" s="32"/>
      <c r="AD31" s="32"/>
      <c r="AE31" s="31">
        <f t="shared" si="1"/>
        <v>-5.5</v>
      </c>
      <c r="AF31" s="31">
        <f t="shared" si="2"/>
        <v>-5.5</v>
      </c>
      <c r="AG31" s="23"/>
    </row>
    <row r="32" spans="1:254" s="5" customFormat="1" ht="15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>
        <v>-1.4</v>
      </c>
      <c r="W32" s="32"/>
      <c r="X32" s="32"/>
      <c r="Y32" s="32"/>
      <c r="Z32" s="32"/>
      <c r="AA32" s="32"/>
      <c r="AB32" s="32">
        <v>0.9</v>
      </c>
      <c r="AC32" s="32"/>
      <c r="AD32" s="32"/>
      <c r="AE32" s="31">
        <f t="shared" si="1"/>
        <v>-0.49999999999999989</v>
      </c>
      <c r="AF32" s="31">
        <f t="shared" si="2"/>
        <v>-0.49999999999999989</v>
      </c>
      <c r="AG32" s="23"/>
    </row>
    <row r="33" spans="1:33" s="5" customFormat="1" ht="15" customHeight="1" x14ac:dyDescent="0.2">
      <c r="A33" s="51" t="s">
        <v>125</v>
      </c>
      <c r="B33" s="31">
        <v>0</v>
      </c>
      <c r="C33" s="32"/>
      <c r="D33" s="32"/>
      <c r="E33" s="32">
        <v>-649.70000000000005</v>
      </c>
      <c r="F33" s="32"/>
      <c r="G33" s="32"/>
      <c r="H33" s="32">
        <v>-9.6</v>
      </c>
      <c r="I33" s="32">
        <v>-2</v>
      </c>
      <c r="J33" s="32"/>
      <c r="K33" s="32"/>
      <c r="L33" s="33">
        <f t="shared" si="0"/>
        <v>-661.30000000000007</v>
      </c>
      <c r="M33" s="32">
        <v>0</v>
      </c>
      <c r="N33" s="32">
        <v>0</v>
      </c>
      <c r="O33" s="32">
        <v>-17</v>
      </c>
      <c r="P33" s="32">
        <v>0</v>
      </c>
      <c r="Q33" s="32">
        <v>0</v>
      </c>
      <c r="R33" s="32">
        <v>0</v>
      </c>
      <c r="S33" s="32">
        <v>0</v>
      </c>
      <c r="T33" s="32">
        <v>-8.4</v>
      </c>
      <c r="U33" s="32">
        <v>-20.7</v>
      </c>
      <c r="V33" s="32">
        <v>-1.4</v>
      </c>
      <c r="W33" s="32">
        <v>0</v>
      </c>
      <c r="X33" s="32">
        <v>0</v>
      </c>
      <c r="Y33" s="32">
        <v>11.5</v>
      </c>
      <c r="Z33" s="32"/>
      <c r="AA33" s="32"/>
      <c r="AB33" s="32">
        <v>0.9</v>
      </c>
      <c r="AC33" s="32">
        <v>1.7</v>
      </c>
      <c r="AD33" s="32">
        <v>587.1</v>
      </c>
      <c r="AE33" s="31">
        <f t="shared" si="1"/>
        <v>553.70000000000005</v>
      </c>
      <c r="AF33" s="31">
        <f t="shared" si="2"/>
        <v>-107.60000000000002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11.5</v>
      </c>
      <c r="Z34" s="35"/>
      <c r="AA34" s="35"/>
      <c r="AB34" s="35">
        <v>0.9</v>
      </c>
      <c r="AC34" s="35">
        <v>1.7</v>
      </c>
      <c r="AD34" s="35">
        <v>587.1</v>
      </c>
      <c r="AE34" s="34">
        <f t="shared" si="1"/>
        <v>601.20000000000005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88.8</v>
      </c>
      <c r="N35" s="32">
        <v>334.8</v>
      </c>
      <c r="O35" s="32">
        <v>16.899999999999999</v>
      </c>
      <c r="P35" s="32">
        <v>3.8</v>
      </c>
      <c r="Q35" s="32">
        <v>25.6</v>
      </c>
      <c r="R35" s="32">
        <v>42.7</v>
      </c>
      <c r="S35" s="32">
        <v>17.899999999999999</v>
      </c>
      <c r="T35" s="32">
        <v>722.9</v>
      </c>
      <c r="U35" s="32">
        <v>203.9</v>
      </c>
      <c r="V35" s="32">
        <v>1.7</v>
      </c>
      <c r="W35" s="32">
        <v>52.6</v>
      </c>
      <c r="X35" s="32"/>
      <c r="Y35" s="32"/>
      <c r="Z35" s="32"/>
      <c r="AA35" s="32"/>
      <c r="AB35" s="32">
        <v>0.2</v>
      </c>
      <c r="AC35" s="32">
        <v>0.3</v>
      </c>
      <c r="AD35" s="32">
        <v>1.3</v>
      </c>
      <c r="AE35" s="31">
        <f t="shared" si="1"/>
        <v>1513.4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/>
      <c r="O36" s="32"/>
      <c r="P36" s="32">
        <v>-0.2</v>
      </c>
      <c r="Q36" s="32"/>
      <c r="R36" s="32">
        <v>-24.6</v>
      </c>
      <c r="S36" s="32">
        <v>-8.4</v>
      </c>
      <c r="T36" s="32">
        <v>-118.3</v>
      </c>
      <c r="U36" s="32">
        <v>-61.2</v>
      </c>
      <c r="V36" s="32"/>
      <c r="W36" s="32">
        <v>-0.2</v>
      </c>
      <c r="X36" s="32"/>
      <c r="Y36" s="32"/>
      <c r="Z36" s="32"/>
      <c r="AA36" s="32"/>
      <c r="AB36" s="32"/>
      <c r="AC36" s="32"/>
      <c r="AD36" s="32">
        <v>-76.099999999999994</v>
      </c>
      <c r="AE36" s="31">
        <f t="shared" si="1"/>
        <v>-289</v>
      </c>
      <c r="AF36" s="18"/>
      <c r="AG36" s="22"/>
    </row>
    <row r="37" spans="1:33" s="5" customFormat="1" ht="15" hidden="1" customHeight="1" x14ac:dyDescent="0.2">
      <c r="A37" s="51" t="s">
        <v>172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1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0</v>
      </c>
      <c r="N38" s="32">
        <v>0</v>
      </c>
      <c r="O38" s="32">
        <v>0</v>
      </c>
      <c r="P38" s="32"/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/>
      <c r="W38" s="32">
        <v>0</v>
      </c>
      <c r="X38" s="32"/>
      <c r="Y38" s="32">
        <v>-0.9</v>
      </c>
      <c r="Z38" s="32"/>
      <c r="AA38" s="32"/>
      <c r="AB38" s="32"/>
      <c r="AC38" s="32"/>
      <c r="AD38" s="32">
        <v>-103.1</v>
      </c>
      <c r="AE38" s="31">
        <f t="shared" si="1"/>
        <v>-104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0.3</v>
      </c>
      <c r="N39" s="32">
        <v>-13.3</v>
      </c>
      <c r="O39" s="32">
        <v>0.1</v>
      </c>
      <c r="P39" s="32">
        <v>-0.3</v>
      </c>
      <c r="Q39" s="32">
        <v>11.2</v>
      </c>
      <c r="R39" s="32">
        <v>-3</v>
      </c>
      <c r="S39" s="32">
        <v>-2</v>
      </c>
      <c r="T39" s="32">
        <v>14.4</v>
      </c>
      <c r="U39" s="32">
        <v>54.1</v>
      </c>
      <c r="V39" s="32"/>
      <c r="W39" s="32">
        <v>4</v>
      </c>
      <c r="X39" s="32"/>
      <c r="Y39" s="32"/>
      <c r="Z39" s="32"/>
      <c r="AA39" s="32"/>
      <c r="AB39" s="32"/>
      <c r="AC39" s="32"/>
      <c r="AD39" s="32"/>
      <c r="AE39" s="31">
        <f t="shared" si="1"/>
        <v>65.5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>
        <v>0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1" t="str">
        <f t="shared" si="1"/>
        <v/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5.7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>
        <v>-0.9</v>
      </c>
      <c r="AE41" s="31">
        <f t="shared" si="1"/>
        <v>4.8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94.8</v>
      </c>
      <c r="N42" s="32">
        <v>321.5</v>
      </c>
      <c r="O42" s="32">
        <v>17</v>
      </c>
      <c r="P42" s="32">
        <v>3.3</v>
      </c>
      <c r="Q42" s="32">
        <v>36.799999999999997</v>
      </c>
      <c r="R42" s="32">
        <v>15.1</v>
      </c>
      <c r="S42" s="32">
        <v>7.5</v>
      </c>
      <c r="T42" s="32">
        <v>619</v>
      </c>
      <c r="U42" s="32">
        <v>196.8</v>
      </c>
      <c r="V42" s="32">
        <v>1.7</v>
      </c>
      <c r="W42" s="32">
        <v>56.4</v>
      </c>
      <c r="X42" s="32">
        <v>0</v>
      </c>
      <c r="Y42" s="32">
        <v>10.6</v>
      </c>
      <c r="Z42" s="32"/>
      <c r="AA42" s="32"/>
      <c r="AB42" s="32">
        <v>1.1000000000000001</v>
      </c>
      <c r="AC42" s="32">
        <v>2</v>
      </c>
      <c r="AD42" s="32">
        <v>408.3</v>
      </c>
      <c r="AE42" s="31">
        <f t="shared" si="1"/>
        <v>1791.8999999999999</v>
      </c>
      <c r="AF42" s="18"/>
      <c r="AG42" s="22"/>
    </row>
    <row r="43" spans="1:33" s="5" customFormat="1" ht="15" customHeight="1" x14ac:dyDescent="0.2">
      <c r="A43" s="50" t="s">
        <v>41</v>
      </c>
      <c r="B43" s="34">
        <v>3.4</v>
      </c>
      <c r="C43" s="35">
        <v>0.1</v>
      </c>
      <c r="D43" s="35"/>
      <c r="E43" s="35">
        <v>827</v>
      </c>
      <c r="F43" s="35"/>
      <c r="G43" s="35"/>
      <c r="H43" s="35">
        <v>486.9</v>
      </c>
      <c r="I43" s="35">
        <v>49.9</v>
      </c>
      <c r="J43" s="35"/>
      <c r="K43" s="35"/>
      <c r="L43" s="36">
        <f t="shared" ref="L43:L49" si="3">IF(SUM(B43:K43)=0,"",SUM(B43:K43))</f>
        <v>1367.3000000000002</v>
      </c>
      <c r="M43" s="35">
        <v>94.8</v>
      </c>
      <c r="N43" s="35">
        <v>321.5</v>
      </c>
      <c r="O43" s="35">
        <v>17</v>
      </c>
      <c r="P43" s="35">
        <v>3.3</v>
      </c>
      <c r="Q43" s="35">
        <v>36.799999999999997</v>
      </c>
      <c r="R43" s="35">
        <v>15.1</v>
      </c>
      <c r="S43" s="35">
        <v>7.5</v>
      </c>
      <c r="T43" s="35">
        <v>619</v>
      </c>
      <c r="U43" s="35">
        <v>196.8</v>
      </c>
      <c r="V43" s="35">
        <v>1.7</v>
      </c>
      <c r="W43" s="35">
        <v>56.4</v>
      </c>
      <c r="X43" s="35">
        <v>0</v>
      </c>
      <c r="Y43" s="35">
        <v>11.5</v>
      </c>
      <c r="Z43" s="35"/>
      <c r="AA43" s="35"/>
      <c r="AB43" s="35">
        <v>1.1000000000000001</v>
      </c>
      <c r="AC43" s="35">
        <v>2</v>
      </c>
      <c r="AD43" s="35">
        <v>511.4</v>
      </c>
      <c r="AE43" s="34">
        <f t="shared" si="1"/>
        <v>1895.9</v>
      </c>
      <c r="AF43" s="18"/>
      <c r="AG43" s="39">
        <f>SUM(L7,L8,L9,L11,L13,AE35,AE36,AE37,AE39,AE41)</f>
        <v>2662.0000000000005</v>
      </c>
    </row>
    <row r="44" spans="1:33" s="5" customFormat="1" ht="15" customHeight="1" x14ac:dyDescent="0.2">
      <c r="A44" s="51" t="s">
        <v>42</v>
      </c>
      <c r="B44" s="31"/>
      <c r="C44" s="32">
        <v>0.1</v>
      </c>
      <c r="D44" s="32"/>
      <c r="E44" s="32"/>
      <c r="F44" s="32"/>
      <c r="G44" s="32"/>
      <c r="H44" s="32">
        <v>477.3</v>
      </c>
      <c r="I44" s="32">
        <v>47.9</v>
      </c>
      <c r="J44" s="32"/>
      <c r="K44" s="32"/>
      <c r="L44" s="33">
        <f t="shared" si="3"/>
        <v>525.30000000000007</v>
      </c>
      <c r="M44" s="32">
        <v>94.8</v>
      </c>
      <c r="N44" s="32">
        <v>321.5</v>
      </c>
      <c r="O44" s="32"/>
      <c r="P44" s="32">
        <v>3.3</v>
      </c>
      <c r="Q44" s="32">
        <v>36.799999999999997</v>
      </c>
      <c r="R44" s="32">
        <v>15.1</v>
      </c>
      <c r="S44" s="32">
        <v>7.5</v>
      </c>
      <c r="T44" s="32">
        <v>610.6</v>
      </c>
      <c r="U44" s="32">
        <v>176.1</v>
      </c>
      <c r="V44" s="32">
        <v>0.3</v>
      </c>
      <c r="W44" s="32">
        <v>56.4</v>
      </c>
      <c r="X44" s="32">
        <v>0</v>
      </c>
      <c r="Y44" s="32">
        <v>10.6</v>
      </c>
      <c r="Z44" s="32"/>
      <c r="AA44" s="32"/>
      <c r="AB44" s="32">
        <v>1.1000000000000001</v>
      </c>
      <c r="AC44" s="32">
        <v>2</v>
      </c>
      <c r="AD44" s="32">
        <v>408.3</v>
      </c>
      <c r="AE44" s="31">
        <f t="shared" si="1"/>
        <v>1744.3999999999999</v>
      </c>
      <c r="AF44" s="18"/>
      <c r="AG44" s="37">
        <f t="shared" ref="AG44:AG49" si="4">SUM(L44,AE44)</f>
        <v>2269.6999999999998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3"/>
        <v/>
      </c>
      <c r="M45" s="32"/>
      <c r="N45" s="32"/>
      <c r="O45" s="32"/>
      <c r="P45" s="32"/>
      <c r="Q45" s="32"/>
      <c r="R45" s="32"/>
      <c r="S45" s="32"/>
      <c r="T45" s="32"/>
      <c r="U45" s="32">
        <v>11.2</v>
      </c>
      <c r="V45" s="32">
        <v>0</v>
      </c>
      <c r="W45" s="32"/>
      <c r="X45" s="32">
        <v>0</v>
      </c>
      <c r="Y45" s="32">
        <v>0</v>
      </c>
      <c r="Z45" s="32"/>
      <c r="AA45" s="32"/>
      <c r="AB45" s="32"/>
      <c r="AC45" s="32"/>
      <c r="AD45" s="32">
        <v>3.2</v>
      </c>
      <c r="AE45" s="31">
        <f t="shared" si="1"/>
        <v>14.399999999999999</v>
      </c>
      <c r="AF45" s="18"/>
      <c r="AG45" s="37">
        <f t="shared" si="4"/>
        <v>14.399999999999999</v>
      </c>
    </row>
    <row r="46" spans="1:33" s="5" customFormat="1" ht="15" customHeight="1" x14ac:dyDescent="0.2">
      <c r="A46" s="51" t="s">
        <v>44</v>
      </c>
      <c r="B46" s="31"/>
      <c r="C46" s="32">
        <v>0.1</v>
      </c>
      <c r="D46" s="32"/>
      <c r="E46" s="32"/>
      <c r="F46" s="32"/>
      <c r="G46" s="32"/>
      <c r="H46" s="32">
        <v>477.3</v>
      </c>
      <c r="I46" s="32">
        <v>47.9</v>
      </c>
      <c r="J46" s="32"/>
      <c r="K46" s="32"/>
      <c r="L46" s="33">
        <f t="shared" si="3"/>
        <v>525.30000000000007</v>
      </c>
      <c r="M46" s="32">
        <v>94.8</v>
      </c>
      <c r="N46" s="32">
        <v>321.5</v>
      </c>
      <c r="O46" s="32"/>
      <c r="P46" s="32">
        <v>3.3</v>
      </c>
      <c r="Q46" s="32">
        <v>36.799999999999997</v>
      </c>
      <c r="R46" s="32">
        <v>15.1</v>
      </c>
      <c r="S46" s="32">
        <v>7.5</v>
      </c>
      <c r="T46" s="32">
        <v>610.6</v>
      </c>
      <c r="U46" s="32">
        <v>164.9</v>
      </c>
      <c r="V46" s="32">
        <v>0.3</v>
      </c>
      <c r="W46" s="32">
        <v>56.4</v>
      </c>
      <c r="X46" s="32"/>
      <c r="Y46" s="32">
        <v>10.6</v>
      </c>
      <c r="Z46" s="32"/>
      <c r="AA46" s="32"/>
      <c r="AB46" s="32">
        <v>1.1000000000000001</v>
      </c>
      <c r="AC46" s="32">
        <v>2</v>
      </c>
      <c r="AD46" s="32">
        <v>405.1</v>
      </c>
      <c r="AE46" s="31">
        <f t="shared" si="1"/>
        <v>1730</v>
      </c>
      <c r="AF46" s="18"/>
      <c r="AG46" s="37">
        <f t="shared" si="4"/>
        <v>2255.3000000000002</v>
      </c>
    </row>
    <row r="47" spans="1:33" s="5" customFormat="1" ht="15" customHeight="1" x14ac:dyDescent="0.2">
      <c r="A47" s="51" t="s">
        <v>45</v>
      </c>
      <c r="B47" s="31"/>
      <c r="C47" s="32">
        <v>0</v>
      </c>
      <c r="D47" s="32"/>
      <c r="E47" s="32"/>
      <c r="F47" s="32"/>
      <c r="G47" s="32"/>
      <c r="H47" s="32"/>
      <c r="I47" s="32">
        <v>0.2</v>
      </c>
      <c r="J47" s="32"/>
      <c r="K47" s="32"/>
      <c r="L47" s="33">
        <f t="shared" si="3"/>
        <v>0.2</v>
      </c>
      <c r="M47" s="32"/>
      <c r="N47" s="32">
        <v>0.2</v>
      </c>
      <c r="O47" s="32"/>
      <c r="P47" s="32"/>
      <c r="Q47" s="32">
        <v>0.5</v>
      </c>
      <c r="R47" s="32"/>
      <c r="S47" s="32"/>
      <c r="T47" s="32">
        <v>0.2</v>
      </c>
      <c r="U47" s="32"/>
      <c r="V47" s="32"/>
      <c r="W47" s="32">
        <v>56.4</v>
      </c>
      <c r="X47" s="32"/>
      <c r="Y47" s="32"/>
      <c r="Z47" s="32"/>
      <c r="AA47" s="32"/>
      <c r="AB47" s="32">
        <v>0.1</v>
      </c>
      <c r="AC47" s="32">
        <v>0.1</v>
      </c>
      <c r="AD47" s="32"/>
      <c r="AE47" s="31">
        <f t="shared" si="1"/>
        <v>57.5</v>
      </c>
      <c r="AF47" s="18"/>
      <c r="AG47" s="37">
        <f t="shared" si="4"/>
        <v>57.7</v>
      </c>
    </row>
    <row r="48" spans="1:33" s="5" customFormat="1" ht="15" customHeight="1" collapsed="1" x14ac:dyDescent="0.2">
      <c r="A48" s="51" t="s">
        <v>50</v>
      </c>
      <c r="B48" s="31"/>
      <c r="C48" s="32">
        <v>0.1</v>
      </c>
      <c r="D48" s="32"/>
      <c r="E48" s="32"/>
      <c r="F48" s="32"/>
      <c r="G48" s="32"/>
      <c r="H48" s="32">
        <v>477.3</v>
      </c>
      <c r="I48" s="32">
        <v>47.7</v>
      </c>
      <c r="J48" s="32"/>
      <c r="K48" s="32"/>
      <c r="L48" s="33">
        <f t="shared" si="3"/>
        <v>525.1</v>
      </c>
      <c r="M48" s="32">
        <v>94.8</v>
      </c>
      <c r="N48" s="32">
        <v>321.3</v>
      </c>
      <c r="O48" s="32"/>
      <c r="P48" s="32">
        <v>3.3</v>
      </c>
      <c r="Q48" s="32">
        <v>36.299999999999997</v>
      </c>
      <c r="R48" s="32">
        <v>15.1</v>
      </c>
      <c r="S48" s="32">
        <v>7.5</v>
      </c>
      <c r="T48" s="32">
        <v>610.4</v>
      </c>
      <c r="U48" s="32">
        <v>164.9</v>
      </c>
      <c r="V48" s="32">
        <v>0.3</v>
      </c>
      <c r="W48" s="32"/>
      <c r="X48" s="32"/>
      <c r="Y48" s="32">
        <v>10.6</v>
      </c>
      <c r="Z48" s="32"/>
      <c r="AA48" s="32"/>
      <c r="AB48" s="32">
        <v>1</v>
      </c>
      <c r="AC48" s="32">
        <v>1.9</v>
      </c>
      <c r="AD48" s="32">
        <v>405.1</v>
      </c>
      <c r="AE48" s="31">
        <f t="shared" si="1"/>
        <v>1672.5</v>
      </c>
      <c r="AF48" s="18"/>
      <c r="AG48" s="37">
        <f t="shared" si="4"/>
        <v>2197.6</v>
      </c>
    </row>
    <row r="49" spans="1:33" s="5" customFormat="1" ht="15" customHeight="1" collapsed="1" x14ac:dyDescent="0.2">
      <c r="A49" s="50" t="s">
        <v>46</v>
      </c>
      <c r="B49" s="34"/>
      <c r="C49" s="35"/>
      <c r="D49" s="35"/>
      <c r="E49" s="35"/>
      <c r="F49" s="35"/>
      <c r="G49" s="35"/>
      <c r="H49" s="35">
        <v>301.7</v>
      </c>
      <c r="I49" s="35"/>
      <c r="J49" s="35"/>
      <c r="K49" s="35"/>
      <c r="L49" s="36">
        <f t="shared" si="3"/>
        <v>301.7</v>
      </c>
      <c r="M49" s="35">
        <v>90</v>
      </c>
      <c r="N49" s="35"/>
      <c r="O49" s="35"/>
      <c r="P49" s="35"/>
      <c r="Q49" s="35">
        <v>34.799999999999997</v>
      </c>
      <c r="R49" s="35"/>
      <c r="S49" s="35">
        <v>2.2999999999999998</v>
      </c>
      <c r="T49" s="35">
        <v>5.3</v>
      </c>
      <c r="U49" s="35">
        <v>21.3</v>
      </c>
      <c r="V49" s="35"/>
      <c r="W49" s="35"/>
      <c r="X49" s="35"/>
      <c r="Y49" s="35">
        <v>5.5</v>
      </c>
      <c r="Z49" s="35"/>
      <c r="AA49" s="35"/>
      <c r="AB49" s="35"/>
      <c r="AC49" s="35">
        <v>1.3</v>
      </c>
      <c r="AD49" s="35">
        <v>189.9</v>
      </c>
      <c r="AE49" s="34">
        <f t="shared" si="1"/>
        <v>350.40000000000003</v>
      </c>
      <c r="AF49" s="21"/>
      <c r="AG49" s="36">
        <f t="shared" si="4"/>
        <v>652.1</v>
      </c>
    </row>
    <row r="50" spans="1:33" s="26" customFormat="1" ht="15" hidden="1" customHeight="1" x14ac:dyDescent="0.2">
      <c r="A50" s="52" t="s">
        <v>173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5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1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5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1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/>
      <c r="E52" s="32"/>
      <c r="F52" s="32"/>
      <c r="G52" s="32"/>
      <c r="H52" s="32">
        <v>3.1</v>
      </c>
      <c r="I52" s="32"/>
      <c r="J52" s="32"/>
      <c r="K52" s="32"/>
      <c r="L52" s="33">
        <f t="shared" ref="L52:L81" si="6">IF(SUM(B52:K52)=0,"",SUM(B52:K52))</f>
        <v>3.1</v>
      </c>
      <c r="M52" s="32">
        <v>0.3</v>
      </c>
      <c r="N52" s="32"/>
      <c r="O52" s="32"/>
      <c r="P52" s="32"/>
      <c r="Q52" s="32">
        <v>0.3</v>
      </c>
      <c r="R52" s="32"/>
      <c r="S52" s="32">
        <v>0.6</v>
      </c>
      <c r="T52" s="32">
        <v>31.1</v>
      </c>
      <c r="U52" s="32">
        <v>6.9</v>
      </c>
      <c r="V52" s="32"/>
      <c r="W52" s="32"/>
      <c r="X52" s="32"/>
      <c r="Y52" s="32">
        <v>3.8</v>
      </c>
      <c r="Z52" s="32"/>
      <c r="AA52" s="32"/>
      <c r="AB52" s="32"/>
      <c r="AC52" s="32"/>
      <c r="AD52" s="32">
        <v>82.2</v>
      </c>
      <c r="AE52" s="31">
        <f t="shared" si="1"/>
        <v>125.2</v>
      </c>
      <c r="AF52" s="18"/>
      <c r="AG52" s="33">
        <f>SUM(L52,AE52)</f>
        <v>128.30000000000001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6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1"/>
        <v/>
      </c>
      <c r="AF53" s="25"/>
      <c r="AG53" s="42"/>
    </row>
    <row r="54" spans="1:33" s="26" customFormat="1" ht="15" hidden="1" customHeight="1" x14ac:dyDescent="0.2">
      <c r="A54" s="53" t="s">
        <v>179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6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1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6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1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6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1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6"/>
        <v/>
      </c>
      <c r="M57" s="32"/>
      <c r="N57" s="32">
        <v>308.10000000000002</v>
      </c>
      <c r="O57" s="32"/>
      <c r="P57" s="32">
        <v>3.3</v>
      </c>
      <c r="Q57" s="32"/>
      <c r="R57" s="32">
        <v>15.1</v>
      </c>
      <c r="S57" s="32">
        <v>0.6</v>
      </c>
      <c r="T57" s="32">
        <v>400.6</v>
      </c>
      <c r="U57" s="32">
        <v>1.7</v>
      </c>
      <c r="V57" s="32"/>
      <c r="W57" s="32"/>
      <c r="X57" s="32"/>
      <c r="Y57" s="32"/>
      <c r="Z57" s="32"/>
      <c r="AA57" s="32"/>
      <c r="AB57" s="32"/>
      <c r="AC57" s="32"/>
      <c r="AD57" s="32"/>
      <c r="AE57" s="31">
        <f t="shared" si="1"/>
        <v>729.40000000000009</v>
      </c>
      <c r="AF57" s="18"/>
      <c r="AG57" s="33">
        <f>SUM(L57,AE57)</f>
        <v>729.40000000000009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6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1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6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1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6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1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6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1"/>
        <v/>
      </c>
      <c r="AF61" s="25"/>
      <c r="AG61" s="42"/>
    </row>
    <row r="62" spans="1:33" s="5" customFormat="1" ht="13.5" customHeight="1" collapsed="1" x14ac:dyDescent="0.2">
      <c r="A62" s="51" t="s">
        <v>48</v>
      </c>
      <c r="B62" s="31"/>
      <c r="C62" s="32">
        <v>0.1</v>
      </c>
      <c r="D62" s="32"/>
      <c r="E62" s="32"/>
      <c r="F62" s="32"/>
      <c r="G62" s="32"/>
      <c r="H62" s="32">
        <v>172.5</v>
      </c>
      <c r="I62" s="32">
        <v>47.7</v>
      </c>
      <c r="J62" s="32"/>
      <c r="K62" s="32"/>
      <c r="L62" s="33">
        <f t="shared" si="6"/>
        <v>220.3</v>
      </c>
      <c r="M62" s="32">
        <v>4.5</v>
      </c>
      <c r="N62" s="32">
        <v>0.3</v>
      </c>
      <c r="O62" s="32"/>
      <c r="P62" s="32"/>
      <c r="Q62" s="32">
        <v>1.2</v>
      </c>
      <c r="R62" s="32"/>
      <c r="S62" s="32">
        <v>2.5</v>
      </c>
      <c r="T62" s="32">
        <v>7.8</v>
      </c>
      <c r="U62" s="32">
        <v>135</v>
      </c>
      <c r="V62" s="32">
        <v>0.3</v>
      </c>
      <c r="W62" s="32"/>
      <c r="X62" s="32"/>
      <c r="Y62" s="32">
        <v>1.3</v>
      </c>
      <c r="Z62" s="32"/>
      <c r="AA62" s="32"/>
      <c r="AB62" s="32">
        <v>1</v>
      </c>
      <c r="AC62" s="32">
        <v>0.6</v>
      </c>
      <c r="AD62" s="32">
        <v>133</v>
      </c>
      <c r="AE62" s="31">
        <f t="shared" si="1"/>
        <v>287.5</v>
      </c>
      <c r="AF62" s="18"/>
      <c r="AG62" s="33">
        <f>SUM(L62,AE62)</f>
        <v>507.8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6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1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6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1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6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1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6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1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6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1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6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1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6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1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6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1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6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1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6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1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6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1"/>
        <v/>
      </c>
      <c r="AF73" s="25"/>
      <c r="AG73" s="42"/>
    </row>
    <row r="74" spans="1:33" s="26" customFormat="1" ht="11.2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6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1"/>
        <v/>
      </c>
      <c r="AF74" s="25"/>
      <c r="AG74" s="42"/>
    </row>
    <row r="75" spans="1:33" s="5" customFormat="1" ht="14.25" customHeight="1" collapsed="1" x14ac:dyDescent="0.2">
      <c r="A75" s="54" t="s">
        <v>185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6"/>
        <v/>
      </c>
      <c r="M75" s="32"/>
      <c r="N75" s="32">
        <v>10.4</v>
      </c>
      <c r="O75" s="32"/>
      <c r="P75" s="32"/>
      <c r="Q75" s="32"/>
      <c r="R75" s="32"/>
      <c r="S75" s="32">
        <v>1</v>
      </c>
      <c r="T75" s="32">
        <v>161.19999999999999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172.6</v>
      </c>
      <c r="AF75" s="18"/>
      <c r="AG75" s="33">
        <f>SUM(L75,AE75)</f>
        <v>172.6</v>
      </c>
    </row>
    <row r="76" spans="1:33" s="5" customFormat="1" ht="1.5" hidden="1" customHeight="1" x14ac:dyDescent="0.2">
      <c r="A76" s="52" t="s">
        <v>186</v>
      </c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3" t="str">
        <f>IF(SUM(B76,C76,D76,E76,F76,G76,H76,K76)=0,"",SUM(B76,C76,D76,E76,F76,G76,H76,K76))</f>
        <v/>
      </c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1" t="str">
        <f>IF(SUM(M76:AD76)=0,"",SUM(M76:AD76))</f>
        <v/>
      </c>
      <c r="AF76" s="94"/>
      <c r="AG76" s="95"/>
    </row>
    <row r="77" spans="1:33" s="5" customFormat="1" ht="15" hidden="1" customHeight="1" x14ac:dyDescent="0.2">
      <c r="A77" s="96" t="s">
        <v>187</v>
      </c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3" t="str">
        <f>IF(SUM(B77,C77,D77,E77,F77,G77,H77,K77)=0,"",SUM(B77,C77,D77,E77,F77,G77,H77,K77))</f>
        <v/>
      </c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1" t="str">
        <f>IF(SUM(M77:AD77)=0,"",SUM(M77:AD77))</f>
        <v/>
      </c>
      <c r="AF77" s="94"/>
      <c r="AG77" s="95"/>
    </row>
    <row r="78" spans="1:33" s="5" customFormat="1" ht="1.5" hidden="1" customHeight="1" x14ac:dyDescent="0.2">
      <c r="A78" s="96" t="s">
        <v>188</v>
      </c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3" t="str">
        <f>IF(SUM(B78,C78,D78,E78,F78,G78,H78,K78)=0,"",SUM(B78,C78,D78,E78,F78,G78,H78,K78))</f>
        <v/>
      </c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1" t="str">
        <f>IF(SUM(M78:AD78)=0,"",SUM(M78:AD78))</f>
        <v/>
      </c>
      <c r="AF78" s="94"/>
      <c r="AG78" s="95"/>
    </row>
    <row r="79" spans="1:33" s="26" customFormat="1" ht="1.5" hidden="1" customHeight="1" x14ac:dyDescent="0.2">
      <c r="A79" s="52" t="s">
        <v>189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6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1"/>
        <v/>
      </c>
      <c r="AF79" s="25"/>
      <c r="AG79" s="42"/>
    </row>
    <row r="80" spans="1:33" s="26" customFormat="1" ht="19.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6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1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6"/>
        <v/>
      </c>
      <c r="M81" s="57"/>
      <c r="N81" s="57">
        <v>2.5</v>
      </c>
      <c r="O81" s="57"/>
      <c r="P81" s="57"/>
      <c r="Q81" s="57"/>
      <c r="R81" s="57"/>
      <c r="S81" s="57">
        <v>0.5</v>
      </c>
      <c r="T81" s="57">
        <v>4.4000000000000004</v>
      </c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7.4</v>
      </c>
      <c r="AF81" s="58"/>
      <c r="AG81" s="38">
        <f>SUM(L81,AE81)</f>
        <v>7.4</v>
      </c>
    </row>
  </sheetData>
  <mergeCells count="14"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AA4:AA5"/>
    <mergeCell ref="AE4:AE5"/>
    <mergeCell ref="T4:T5"/>
    <mergeCell ref="U4:U5"/>
  </mergeCells>
  <pageMargins left="0.7" right="0.7" top="0.75" bottom="0.75" header="0.3" footer="0.3"/>
  <ignoredErrors>
    <ignoredError sqref="AE15 AG43 L7:L33 L79:L81 L43:L75" calculatedColumn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1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8.7109375" style="9" hidden="1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1" t="s">
        <v>39</v>
      </c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104" t="s">
        <v>194</v>
      </c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AF3" s="106" t="s">
        <v>84</v>
      </c>
      <c r="AG3" s="16"/>
    </row>
    <row r="4" spans="1:54" s="5" customFormat="1" ht="15" customHeight="1" x14ac:dyDescent="0.2">
      <c r="A4" s="15" t="s">
        <v>151</v>
      </c>
      <c r="B4" s="108" t="s">
        <v>16</v>
      </c>
      <c r="C4" s="70" t="s">
        <v>23</v>
      </c>
      <c r="D4" s="70" t="s">
        <v>17</v>
      </c>
      <c r="E4" s="70" t="s">
        <v>19</v>
      </c>
      <c r="F4" s="110" t="s">
        <v>63</v>
      </c>
      <c r="G4" s="110" t="s">
        <v>64</v>
      </c>
      <c r="H4" s="110" t="s">
        <v>20</v>
      </c>
      <c r="I4" s="89" t="s">
        <v>21</v>
      </c>
      <c r="J4" s="89" t="s">
        <v>68</v>
      </c>
      <c r="K4" s="89" t="s">
        <v>21</v>
      </c>
      <c r="L4" s="112" t="s">
        <v>38</v>
      </c>
      <c r="M4" s="114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167</v>
      </c>
      <c r="T4" s="116" t="s">
        <v>168</v>
      </c>
      <c r="U4" s="116" t="s">
        <v>169</v>
      </c>
      <c r="V4" s="74" t="s">
        <v>66</v>
      </c>
      <c r="W4" s="74" t="s">
        <v>31</v>
      </c>
      <c r="X4" s="74" t="s">
        <v>17</v>
      </c>
      <c r="Y4" s="74" t="s">
        <v>17</v>
      </c>
      <c r="Z4" s="116" t="s">
        <v>65</v>
      </c>
      <c r="AA4" s="116" t="s">
        <v>170</v>
      </c>
      <c r="AB4" s="75" t="s">
        <v>67</v>
      </c>
      <c r="AC4" s="74" t="s">
        <v>23</v>
      </c>
      <c r="AD4" s="73" t="s">
        <v>35</v>
      </c>
      <c r="AE4" s="112" t="s">
        <v>38</v>
      </c>
      <c r="AF4" s="107"/>
      <c r="AG4" s="72" t="s">
        <v>38</v>
      </c>
    </row>
    <row r="5" spans="1:54" s="5" customFormat="1" ht="15" customHeight="1" x14ac:dyDescent="0.2">
      <c r="A5" s="46" t="s">
        <v>15</v>
      </c>
      <c r="B5" s="109"/>
      <c r="C5" s="47" t="s">
        <v>24</v>
      </c>
      <c r="D5" s="47" t="s">
        <v>18</v>
      </c>
      <c r="E5" s="47" t="s">
        <v>123</v>
      </c>
      <c r="F5" s="111"/>
      <c r="G5" s="111"/>
      <c r="H5" s="111"/>
      <c r="I5" s="47" t="s">
        <v>22</v>
      </c>
      <c r="J5" s="47" t="s">
        <v>122</v>
      </c>
      <c r="K5" s="90" t="s">
        <v>184</v>
      </c>
      <c r="L5" s="113"/>
      <c r="M5" s="115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17"/>
      <c r="U5" s="117"/>
      <c r="V5" s="77" t="s">
        <v>16</v>
      </c>
      <c r="W5" s="77" t="s">
        <v>70</v>
      </c>
      <c r="X5" s="77" t="s">
        <v>32</v>
      </c>
      <c r="Y5" s="77" t="s">
        <v>33</v>
      </c>
      <c r="Z5" s="117"/>
      <c r="AA5" s="117"/>
      <c r="AB5" s="78" t="s">
        <v>23</v>
      </c>
      <c r="AC5" s="77" t="s">
        <v>34</v>
      </c>
      <c r="AD5" s="79" t="s">
        <v>36</v>
      </c>
      <c r="AE5" s="113"/>
      <c r="AF5" s="107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190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624.70000000000005</v>
      </c>
      <c r="F7" s="32"/>
      <c r="G7" s="32"/>
      <c r="H7" s="32">
        <v>461.8</v>
      </c>
      <c r="I7" s="32">
        <v>48</v>
      </c>
      <c r="J7" s="32"/>
      <c r="K7" s="32"/>
      <c r="L7" s="33">
        <f>IF(SUM(B7:K7)=0,"",SUM(B7:K7))</f>
        <v>1134.5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1500.8</v>
      </c>
      <c r="C8" s="32">
        <v>0.3</v>
      </c>
      <c r="D8" s="32"/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1501.1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3" t="str">
        <f t="shared" si="0"/>
        <v/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-128.5</v>
      </c>
      <c r="C11" s="32"/>
      <c r="D11" s="32"/>
      <c r="E11" s="32"/>
      <c r="F11" s="32"/>
      <c r="G11" s="32"/>
      <c r="H11" s="32"/>
      <c r="I11" s="32"/>
      <c r="J11" s="32"/>
      <c r="K11" s="32"/>
      <c r="L11" s="33">
        <f t="shared" si="0"/>
        <v>-128.5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-28.3</v>
      </c>
      <c r="F12" s="32"/>
      <c r="G12" s="32"/>
      <c r="H12" s="32"/>
      <c r="I12" s="32"/>
      <c r="J12" s="32"/>
      <c r="K12" s="32"/>
      <c r="L12" s="33">
        <f t="shared" si="0"/>
        <v>-28.3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1372.3</v>
      </c>
      <c r="C14" s="32">
        <v>0.3</v>
      </c>
      <c r="D14" s="32"/>
      <c r="E14" s="32">
        <v>596.4</v>
      </c>
      <c r="F14" s="32"/>
      <c r="G14" s="32"/>
      <c r="H14" s="32">
        <v>461.8</v>
      </c>
      <c r="I14" s="32">
        <v>48</v>
      </c>
      <c r="J14" s="32"/>
      <c r="K14" s="32"/>
      <c r="L14" s="33">
        <f t="shared" si="0"/>
        <v>2478.8000000000002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-1372.3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-1372.3</v>
      </c>
      <c r="M15" s="35">
        <v>46.8</v>
      </c>
      <c r="N15" s="35">
        <v>283.7</v>
      </c>
      <c r="O15" s="35">
        <v>18.2</v>
      </c>
      <c r="P15" s="35">
        <v>0</v>
      </c>
      <c r="Q15" s="35">
        <v>31.6</v>
      </c>
      <c r="R15" s="35">
        <v>25.4</v>
      </c>
      <c r="S15" s="35">
        <v>18.399999999999999</v>
      </c>
      <c r="T15" s="35">
        <v>404.3</v>
      </c>
      <c r="U15" s="35">
        <v>446.8</v>
      </c>
      <c r="V15" s="35">
        <v>14.1</v>
      </c>
      <c r="W15" s="35">
        <v>31.5</v>
      </c>
      <c r="X15" s="35">
        <v>13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1333.8</v>
      </c>
      <c r="AF15" s="34">
        <f>IF(SUM(L15,AE15)=0,"",SUM(L15,AE15))</f>
        <v>-38.5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-596.4</v>
      </c>
      <c r="F16" s="32"/>
      <c r="G16" s="32"/>
      <c r="H16" s="32"/>
      <c r="I16" s="32"/>
      <c r="J16" s="32"/>
      <c r="K16" s="32"/>
      <c r="L16" s="33">
        <f t="shared" si="0"/>
        <v>-596.4</v>
      </c>
      <c r="M16" s="32"/>
      <c r="N16" s="32"/>
      <c r="O16" s="32"/>
      <c r="P16" s="32"/>
      <c r="Q16" s="32"/>
      <c r="R16" s="32"/>
      <c r="S16" s="32"/>
      <c r="T16" s="32">
        <v>-14.3</v>
      </c>
      <c r="U16" s="32">
        <v>-84.5</v>
      </c>
      <c r="V16" s="32"/>
      <c r="W16" s="32"/>
      <c r="X16" s="32"/>
      <c r="Y16" s="32"/>
      <c r="Z16" s="32"/>
      <c r="AA16" s="32"/>
      <c r="AB16" s="32"/>
      <c r="AC16" s="32"/>
      <c r="AD16" s="32">
        <v>536.29999999999995</v>
      </c>
      <c r="AE16" s="31">
        <f t="shared" si="1"/>
        <v>437.49999999999994</v>
      </c>
      <c r="AF16" s="31">
        <f>IF(SUM(L16,AE16)=0,"",SUM(L16,AE16))</f>
        <v>-158.90000000000003</v>
      </c>
      <c r="AG16" s="23"/>
      <c r="AI16" s="8"/>
    </row>
    <row r="17" spans="1:254" s="5" customFormat="1" ht="15" hidden="1" customHeight="1" outlineLevel="1" x14ac:dyDescent="0.2">
      <c r="A17" s="80" t="s">
        <v>174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175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176</v>
      </c>
      <c r="B19" s="81"/>
      <c r="C19" s="81"/>
      <c r="D19" s="81"/>
      <c r="E19" s="41">
        <v>-596.4</v>
      </c>
      <c r="F19" s="81"/>
      <c r="G19" s="82"/>
      <c r="H19" s="81"/>
      <c r="I19" s="82"/>
      <c r="J19" s="81"/>
      <c r="K19" s="83"/>
      <c r="L19" s="42">
        <f t="shared" si="0"/>
        <v>-596.4</v>
      </c>
      <c r="M19" s="81"/>
      <c r="N19" s="81"/>
      <c r="O19" s="85"/>
      <c r="P19" s="81"/>
      <c r="Q19" s="81"/>
      <c r="R19" s="81"/>
      <c r="S19" s="81"/>
      <c r="T19" s="82"/>
      <c r="U19" s="82"/>
      <c r="V19" s="81"/>
      <c r="W19" s="81"/>
      <c r="X19" s="81"/>
      <c r="Y19" s="85"/>
      <c r="Z19" s="81"/>
      <c r="AA19" s="81"/>
      <c r="AB19" s="85"/>
      <c r="AC19" s="85"/>
      <c r="AD19" s="83">
        <v>503.5</v>
      </c>
      <c r="AE19" s="84">
        <f t="shared" si="1"/>
        <v>503.5</v>
      </c>
      <c r="AF19" s="40">
        <f>IF(SUM(L19,AE19)=0,"",SUM(L19,AE19))</f>
        <v>-92.899999999999977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177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178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>
        <v>-5</v>
      </c>
      <c r="I22" s="32">
        <v>-1.8</v>
      </c>
      <c r="J22" s="32"/>
      <c r="K22" s="32"/>
      <c r="L22" s="33">
        <f t="shared" si="0"/>
        <v>-6.8</v>
      </c>
      <c r="M22" s="32"/>
      <c r="N22" s="32"/>
      <c r="O22" s="32"/>
      <c r="P22" s="32"/>
      <c r="Q22" s="32"/>
      <c r="R22" s="32"/>
      <c r="S22" s="32">
        <v>0</v>
      </c>
      <c r="T22" s="32">
        <v>-0.3</v>
      </c>
      <c r="U22" s="32">
        <v>-7</v>
      </c>
      <c r="V22" s="32"/>
      <c r="W22" s="32"/>
      <c r="X22" s="32"/>
      <c r="Y22" s="32"/>
      <c r="Z22" s="32"/>
      <c r="AA22" s="32"/>
      <c r="AB22" s="32"/>
      <c r="AC22" s="32"/>
      <c r="AD22" s="32">
        <v>6</v>
      </c>
      <c r="AE22" s="31">
        <f t="shared" si="1"/>
        <v>-1.2999999999999998</v>
      </c>
      <c r="AF22" s="31">
        <f>IF(SUM(L22,AE22)=0,"",SUM(L22,AE22))</f>
        <v>-8.1</v>
      </c>
      <c r="AG22" s="23"/>
    </row>
    <row r="23" spans="1:254" s="5" customFormat="1" ht="15" hidden="1" customHeight="1" x14ac:dyDescent="0.2">
      <c r="A23" s="80" t="s">
        <v>174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175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 t="shared" si="1"/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176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177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178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171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-2.6</v>
      </c>
      <c r="I30" s="32"/>
      <c r="J30" s="32"/>
      <c r="K30" s="32"/>
      <c r="L30" s="33">
        <f t="shared" si="0"/>
        <v>-2.6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1.5</v>
      </c>
      <c r="AD30" s="32"/>
      <c r="AE30" s="31">
        <f t="shared" si="1"/>
        <v>1.5</v>
      </c>
      <c r="AF30" s="31">
        <f t="shared" si="2"/>
        <v>-1.1000000000000001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/>
      <c r="N31" s="32"/>
      <c r="O31" s="32">
        <v>-16.899999999999999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12.2</v>
      </c>
      <c r="Z31" s="32"/>
      <c r="AA31" s="32"/>
      <c r="AB31" s="32"/>
      <c r="AC31" s="32"/>
      <c r="AD31" s="32"/>
      <c r="AE31" s="31">
        <f t="shared" si="1"/>
        <v>-4.6999999999999993</v>
      </c>
      <c r="AF31" s="31">
        <f t="shared" si="2"/>
        <v>-4.6999999999999993</v>
      </c>
      <c r="AG31" s="23"/>
    </row>
    <row r="32" spans="1:254" s="5" customFormat="1" ht="15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1"/>
        <v/>
      </c>
      <c r="AF32" s="31" t="str">
        <f t="shared" si="2"/>
        <v/>
      </c>
      <c r="AG32" s="23"/>
    </row>
    <row r="33" spans="1:33" s="5" customFormat="1" ht="15" customHeight="1" x14ac:dyDescent="0.2">
      <c r="A33" s="51" t="s">
        <v>125</v>
      </c>
      <c r="B33" s="31">
        <v>-1372.3</v>
      </c>
      <c r="C33" s="32"/>
      <c r="D33" s="32"/>
      <c r="E33" s="32">
        <v>-596.4</v>
      </c>
      <c r="F33" s="32"/>
      <c r="G33" s="32"/>
      <c r="H33" s="32">
        <v>-7.6</v>
      </c>
      <c r="I33" s="32">
        <v>-1.8</v>
      </c>
      <c r="J33" s="32"/>
      <c r="K33" s="32"/>
      <c r="L33" s="33">
        <f t="shared" si="0"/>
        <v>-1978.0999999999997</v>
      </c>
      <c r="M33" s="32">
        <v>46.8</v>
      </c>
      <c r="N33" s="32">
        <v>283.7</v>
      </c>
      <c r="O33" s="32">
        <v>1.3</v>
      </c>
      <c r="P33" s="32">
        <v>0</v>
      </c>
      <c r="Q33" s="32">
        <v>31.6</v>
      </c>
      <c r="R33" s="32">
        <v>25.4</v>
      </c>
      <c r="S33" s="32">
        <v>18.399999999999999</v>
      </c>
      <c r="T33" s="32">
        <v>389.7</v>
      </c>
      <c r="U33" s="32">
        <v>355.3</v>
      </c>
      <c r="V33" s="32">
        <v>14.1</v>
      </c>
      <c r="W33" s="32">
        <v>31.5</v>
      </c>
      <c r="X33" s="32">
        <v>13</v>
      </c>
      <c r="Y33" s="32">
        <v>12.2</v>
      </c>
      <c r="Z33" s="32"/>
      <c r="AA33" s="32"/>
      <c r="AB33" s="32"/>
      <c r="AC33" s="32">
        <v>1.5</v>
      </c>
      <c r="AD33" s="32">
        <v>542.29999999999995</v>
      </c>
      <c r="AE33" s="31">
        <f t="shared" si="1"/>
        <v>1766.8</v>
      </c>
      <c r="AF33" s="31">
        <f t="shared" si="2"/>
        <v>-211.29999999999973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46.8</v>
      </c>
      <c r="N34" s="35">
        <v>283.7</v>
      </c>
      <c r="O34" s="35">
        <v>18.2</v>
      </c>
      <c r="P34" s="35">
        <v>0</v>
      </c>
      <c r="Q34" s="35">
        <v>31.6</v>
      </c>
      <c r="R34" s="35">
        <v>25.4</v>
      </c>
      <c r="S34" s="35">
        <v>18.399999999999999</v>
      </c>
      <c r="T34" s="35">
        <v>404.3</v>
      </c>
      <c r="U34" s="35">
        <v>446.8</v>
      </c>
      <c r="V34" s="35">
        <v>14.1</v>
      </c>
      <c r="W34" s="35">
        <v>31.5</v>
      </c>
      <c r="X34" s="35">
        <v>13</v>
      </c>
      <c r="Y34" s="35">
        <v>12.2</v>
      </c>
      <c r="Z34" s="35"/>
      <c r="AA34" s="35"/>
      <c r="AB34" s="35"/>
      <c r="AC34" s="35">
        <v>1.5</v>
      </c>
      <c r="AD34" s="35">
        <v>542.29999999999995</v>
      </c>
      <c r="AE34" s="34">
        <f t="shared" si="1"/>
        <v>1889.8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47.9</v>
      </c>
      <c r="N35" s="32">
        <v>97.6</v>
      </c>
      <c r="O35" s="32"/>
      <c r="P35" s="32">
        <v>4.3</v>
      </c>
      <c r="Q35" s="32">
        <v>3.2</v>
      </c>
      <c r="R35" s="32">
        <v>7.4</v>
      </c>
      <c r="S35" s="32">
        <v>1.8</v>
      </c>
      <c r="T35" s="32">
        <v>330.4</v>
      </c>
      <c r="U35" s="32">
        <v>92.2</v>
      </c>
      <c r="V35" s="32">
        <v>0.8</v>
      </c>
      <c r="W35" s="32">
        <v>25.7</v>
      </c>
      <c r="X35" s="32"/>
      <c r="Y35" s="32"/>
      <c r="Z35" s="32"/>
      <c r="AA35" s="32"/>
      <c r="AB35" s="32">
        <v>0.2</v>
      </c>
      <c r="AC35" s="32">
        <v>0.4</v>
      </c>
      <c r="AD35" s="32">
        <v>16.2</v>
      </c>
      <c r="AE35" s="31">
        <f t="shared" si="1"/>
        <v>628.10000000000014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>
        <v>-49.6</v>
      </c>
      <c r="O36" s="32"/>
      <c r="P36" s="32">
        <v>-0.3</v>
      </c>
      <c r="Q36" s="32"/>
      <c r="R36" s="32">
        <v>-19.899999999999999</v>
      </c>
      <c r="S36" s="32">
        <v>-9.4</v>
      </c>
      <c r="T36" s="32">
        <v>-99.7</v>
      </c>
      <c r="U36" s="32">
        <v>-271.8</v>
      </c>
      <c r="V36" s="32"/>
      <c r="W36" s="32">
        <v>-0.4</v>
      </c>
      <c r="X36" s="32"/>
      <c r="Y36" s="32"/>
      <c r="Z36" s="32"/>
      <c r="AA36" s="32"/>
      <c r="AB36" s="32"/>
      <c r="AC36" s="32"/>
      <c r="AD36" s="32">
        <v>-20</v>
      </c>
      <c r="AE36" s="31">
        <f t="shared" si="1"/>
        <v>-471.1</v>
      </c>
      <c r="AF36" s="18"/>
      <c r="AG36" s="22"/>
    </row>
    <row r="37" spans="1:33" s="5" customFormat="1" ht="15" hidden="1" customHeight="1" x14ac:dyDescent="0.2">
      <c r="A37" s="51" t="s">
        <v>172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1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-0.5</v>
      </c>
      <c r="N38" s="32">
        <v>-1</v>
      </c>
      <c r="O38" s="32">
        <v>-0.1</v>
      </c>
      <c r="P38" s="32">
        <v>0</v>
      </c>
      <c r="Q38" s="32">
        <v>-0.1</v>
      </c>
      <c r="R38" s="32">
        <v>-0.1</v>
      </c>
      <c r="S38" s="32">
        <v>-0.1</v>
      </c>
      <c r="T38" s="32">
        <v>-0.7</v>
      </c>
      <c r="U38" s="32">
        <v>-0.7</v>
      </c>
      <c r="V38" s="32"/>
      <c r="W38" s="32">
        <v>-0.1</v>
      </c>
      <c r="X38" s="32"/>
      <c r="Y38" s="32">
        <v>-2</v>
      </c>
      <c r="Z38" s="32"/>
      <c r="AA38" s="32"/>
      <c r="AB38" s="32"/>
      <c r="AC38" s="32"/>
      <c r="AD38" s="32">
        <v>-100.9</v>
      </c>
      <c r="AE38" s="31">
        <f t="shared" si="1"/>
        <v>-106.30000000000001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1.1000000000000001</v>
      </c>
      <c r="N39" s="32">
        <v>3.7</v>
      </c>
      <c r="O39" s="32">
        <v>-1.2</v>
      </c>
      <c r="P39" s="32">
        <v>-0.8</v>
      </c>
      <c r="Q39" s="32">
        <v>0.8</v>
      </c>
      <c r="R39" s="32">
        <v>-0.8</v>
      </c>
      <c r="S39" s="32">
        <v>-1.1000000000000001</v>
      </c>
      <c r="T39" s="32">
        <v>-12.4</v>
      </c>
      <c r="U39" s="32">
        <v>40.1</v>
      </c>
      <c r="V39" s="32"/>
      <c r="W39" s="32">
        <v>-1.6</v>
      </c>
      <c r="X39" s="32"/>
      <c r="Y39" s="32"/>
      <c r="Z39" s="32"/>
      <c r="AA39" s="32"/>
      <c r="AB39" s="32"/>
      <c r="AC39" s="32"/>
      <c r="AD39" s="32"/>
      <c r="AE39" s="31">
        <f t="shared" si="1"/>
        <v>27.8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>
        <v>-1.4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 t="s">
        <v>160</v>
      </c>
      <c r="Y40" s="32"/>
      <c r="Z40" s="32"/>
      <c r="AA40" s="32"/>
      <c r="AB40" s="32"/>
      <c r="AC40" s="32"/>
      <c r="AD40" s="32"/>
      <c r="AE40" s="31">
        <f t="shared" si="1"/>
        <v>-1.4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>
        <v>-0.1</v>
      </c>
      <c r="AE41" s="31">
        <f t="shared" si="1"/>
        <v>-0.1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93.9</v>
      </c>
      <c r="N42" s="32">
        <v>334.4</v>
      </c>
      <c r="O42" s="32">
        <v>16.899999999999999</v>
      </c>
      <c r="P42" s="32">
        <v>3.2</v>
      </c>
      <c r="Q42" s="32">
        <v>35.5</v>
      </c>
      <c r="R42" s="32">
        <v>12</v>
      </c>
      <c r="S42" s="32">
        <v>9.6</v>
      </c>
      <c r="T42" s="32">
        <v>621.9</v>
      </c>
      <c r="U42" s="32">
        <v>306.60000000000002</v>
      </c>
      <c r="V42" s="32">
        <v>14.9</v>
      </c>
      <c r="W42" s="32">
        <v>55.1</v>
      </c>
      <c r="X42" s="32">
        <v>13</v>
      </c>
      <c r="Y42" s="32">
        <v>10.199999999999999</v>
      </c>
      <c r="Z42" s="32"/>
      <c r="AA42" s="32"/>
      <c r="AB42" s="32">
        <v>0.2</v>
      </c>
      <c r="AC42" s="32">
        <v>1.9</v>
      </c>
      <c r="AD42" s="32">
        <v>437.5</v>
      </c>
      <c r="AE42" s="31">
        <f t="shared" si="1"/>
        <v>1966.8000000000002</v>
      </c>
      <c r="AF42" s="18"/>
      <c r="AG42" s="22"/>
    </row>
    <row r="43" spans="1:33" s="5" customFormat="1" ht="15" customHeight="1" x14ac:dyDescent="0.2">
      <c r="A43" s="50" t="s">
        <v>41</v>
      </c>
      <c r="B43" s="34">
        <v>1372.3</v>
      </c>
      <c r="C43" s="35">
        <v>0.3</v>
      </c>
      <c r="D43" s="35"/>
      <c r="E43" s="35">
        <v>624.70000000000005</v>
      </c>
      <c r="F43" s="35"/>
      <c r="G43" s="35"/>
      <c r="H43" s="35">
        <v>461.8</v>
      </c>
      <c r="I43" s="35">
        <v>48</v>
      </c>
      <c r="J43" s="35"/>
      <c r="K43" s="35"/>
      <c r="L43" s="36">
        <f t="shared" ref="L43:L49" si="3">IF(SUM(B43:K43)=0,"",SUM(B43:K43))</f>
        <v>2507.1</v>
      </c>
      <c r="M43" s="35">
        <v>95.8</v>
      </c>
      <c r="N43" s="35">
        <v>335.4</v>
      </c>
      <c r="O43" s="35">
        <v>17</v>
      </c>
      <c r="P43" s="35">
        <v>3.2</v>
      </c>
      <c r="Q43" s="35">
        <v>35.6</v>
      </c>
      <c r="R43" s="35">
        <v>12.1</v>
      </c>
      <c r="S43" s="35">
        <v>9.6999999999999993</v>
      </c>
      <c r="T43" s="35">
        <v>622.6</v>
      </c>
      <c r="U43" s="35">
        <v>307.3</v>
      </c>
      <c r="V43" s="35">
        <v>14.9</v>
      </c>
      <c r="W43" s="35">
        <v>55.2</v>
      </c>
      <c r="X43" s="35">
        <v>13</v>
      </c>
      <c r="Y43" s="35">
        <v>12.2</v>
      </c>
      <c r="Z43" s="35"/>
      <c r="AA43" s="35"/>
      <c r="AB43" s="35">
        <v>0.2</v>
      </c>
      <c r="AC43" s="35">
        <v>1.9</v>
      </c>
      <c r="AD43" s="35">
        <v>538.4</v>
      </c>
      <c r="AE43" s="34">
        <f t="shared" si="1"/>
        <v>2074.5000000000005</v>
      </c>
      <c r="AF43" s="18"/>
      <c r="AG43" s="39">
        <f>SUM(L7,L8,L9,L11,L13,AE35,AE36,AE37,AE39,AE41)</f>
        <v>2691.8</v>
      </c>
    </row>
    <row r="44" spans="1:33" s="5" customFormat="1" ht="15" customHeight="1" x14ac:dyDescent="0.2">
      <c r="A44" s="51" t="s">
        <v>42</v>
      </c>
      <c r="B44" s="31"/>
      <c r="C44" s="32">
        <v>0.3</v>
      </c>
      <c r="D44" s="32"/>
      <c r="E44" s="32"/>
      <c r="F44" s="32"/>
      <c r="G44" s="32"/>
      <c r="H44" s="32">
        <v>454.2</v>
      </c>
      <c r="I44" s="32">
        <v>46.2</v>
      </c>
      <c r="J44" s="32"/>
      <c r="K44" s="32"/>
      <c r="L44" s="33">
        <f t="shared" si="3"/>
        <v>500.7</v>
      </c>
      <c r="M44" s="32">
        <v>93.9</v>
      </c>
      <c r="N44" s="32">
        <v>334.4</v>
      </c>
      <c r="O44" s="32"/>
      <c r="P44" s="32">
        <v>3.2</v>
      </c>
      <c r="Q44" s="32">
        <v>35.5</v>
      </c>
      <c r="R44" s="32">
        <v>12</v>
      </c>
      <c r="S44" s="32">
        <v>9.6</v>
      </c>
      <c r="T44" s="32">
        <v>607.29999999999995</v>
      </c>
      <c r="U44" s="32">
        <v>215.1</v>
      </c>
      <c r="V44" s="32">
        <v>14.9</v>
      </c>
      <c r="W44" s="32">
        <v>55.1</v>
      </c>
      <c r="X44" s="32">
        <v>13</v>
      </c>
      <c r="Y44" s="32">
        <v>10.199999999999999</v>
      </c>
      <c r="Z44" s="32"/>
      <c r="AA44" s="32"/>
      <c r="AB44" s="32">
        <v>0.2</v>
      </c>
      <c r="AC44" s="32">
        <v>1.9</v>
      </c>
      <c r="AD44" s="32">
        <v>437.5</v>
      </c>
      <c r="AE44" s="31">
        <f t="shared" si="1"/>
        <v>1843.8</v>
      </c>
      <c r="AF44" s="18"/>
      <c r="AG44" s="37">
        <f t="shared" ref="AG44:AG49" si="4">SUM(L44,AE44)</f>
        <v>2344.5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3"/>
        <v/>
      </c>
      <c r="M45" s="32">
        <v>0.5</v>
      </c>
      <c r="N45" s="32"/>
      <c r="O45" s="32"/>
      <c r="P45" s="32"/>
      <c r="Q45" s="32">
        <v>0</v>
      </c>
      <c r="R45" s="32"/>
      <c r="S45" s="32">
        <v>2.8</v>
      </c>
      <c r="T45" s="32">
        <v>0.8</v>
      </c>
      <c r="U45" s="32">
        <v>42.6</v>
      </c>
      <c r="V45" s="32">
        <v>14.1</v>
      </c>
      <c r="W45" s="32">
        <v>0</v>
      </c>
      <c r="X45" s="32">
        <v>13</v>
      </c>
      <c r="Y45" s="32">
        <v>0</v>
      </c>
      <c r="Z45" s="32"/>
      <c r="AA45" s="32"/>
      <c r="AB45" s="32"/>
      <c r="AC45" s="32"/>
      <c r="AD45" s="32">
        <v>7.7</v>
      </c>
      <c r="AE45" s="31">
        <f t="shared" si="1"/>
        <v>81.500000000000014</v>
      </c>
      <c r="AF45" s="18"/>
      <c r="AG45" s="37">
        <f t="shared" si="4"/>
        <v>81.500000000000014</v>
      </c>
    </row>
    <row r="46" spans="1:33" s="5" customFormat="1" ht="15" customHeight="1" x14ac:dyDescent="0.2">
      <c r="A46" s="51" t="s">
        <v>44</v>
      </c>
      <c r="B46" s="31"/>
      <c r="C46" s="32">
        <v>0.3</v>
      </c>
      <c r="D46" s="32"/>
      <c r="E46" s="32"/>
      <c r="F46" s="32"/>
      <c r="G46" s="32"/>
      <c r="H46" s="32">
        <v>454.2</v>
      </c>
      <c r="I46" s="32">
        <v>46.2</v>
      </c>
      <c r="J46" s="32"/>
      <c r="K46" s="32"/>
      <c r="L46" s="33">
        <f t="shared" si="3"/>
        <v>500.7</v>
      </c>
      <c r="M46" s="32">
        <v>93.4</v>
      </c>
      <c r="N46" s="32">
        <v>334.4</v>
      </c>
      <c r="O46" s="32"/>
      <c r="P46" s="32">
        <v>3.2</v>
      </c>
      <c r="Q46" s="32">
        <v>35.5</v>
      </c>
      <c r="R46" s="32">
        <v>12</v>
      </c>
      <c r="S46" s="32">
        <v>6.8</v>
      </c>
      <c r="T46" s="32">
        <v>606.5</v>
      </c>
      <c r="U46" s="32">
        <v>172.5</v>
      </c>
      <c r="V46" s="32">
        <v>0.8</v>
      </c>
      <c r="W46" s="32">
        <v>55.1</v>
      </c>
      <c r="X46" s="32"/>
      <c r="Y46" s="32">
        <v>10.199999999999999</v>
      </c>
      <c r="Z46" s="32"/>
      <c r="AA46" s="32"/>
      <c r="AB46" s="32">
        <v>0.2</v>
      </c>
      <c r="AC46" s="32">
        <v>1.9</v>
      </c>
      <c r="AD46" s="32">
        <v>429.8</v>
      </c>
      <c r="AE46" s="31">
        <f t="shared" si="1"/>
        <v>1762.3</v>
      </c>
      <c r="AF46" s="18"/>
      <c r="AG46" s="37">
        <f t="shared" si="4"/>
        <v>2263</v>
      </c>
    </row>
    <row r="47" spans="1:33" s="5" customFormat="1" ht="15" customHeight="1" x14ac:dyDescent="0.2">
      <c r="A47" s="51" t="s">
        <v>45</v>
      </c>
      <c r="B47" s="31"/>
      <c r="C47" s="32">
        <v>0</v>
      </c>
      <c r="D47" s="32"/>
      <c r="E47" s="32"/>
      <c r="F47" s="32"/>
      <c r="G47" s="32"/>
      <c r="H47" s="32"/>
      <c r="I47" s="32">
        <v>0.2</v>
      </c>
      <c r="J47" s="32"/>
      <c r="K47" s="32"/>
      <c r="L47" s="33">
        <f t="shared" si="3"/>
        <v>0.2</v>
      </c>
      <c r="M47" s="32"/>
      <c r="N47" s="32">
        <v>0.2</v>
      </c>
      <c r="O47" s="32"/>
      <c r="P47" s="32"/>
      <c r="Q47" s="32">
        <v>0.4</v>
      </c>
      <c r="R47" s="32"/>
      <c r="S47" s="32"/>
      <c r="T47" s="32">
        <v>0.2</v>
      </c>
      <c r="U47" s="32"/>
      <c r="V47" s="32"/>
      <c r="W47" s="32">
        <v>55.1</v>
      </c>
      <c r="X47" s="32"/>
      <c r="Y47" s="32"/>
      <c r="Z47" s="32"/>
      <c r="AA47" s="32"/>
      <c r="AB47" s="32">
        <v>0</v>
      </c>
      <c r="AC47" s="32">
        <v>0</v>
      </c>
      <c r="AD47" s="32"/>
      <c r="AE47" s="31">
        <f t="shared" si="1"/>
        <v>55.9</v>
      </c>
      <c r="AF47" s="18"/>
      <c r="AG47" s="37">
        <f t="shared" si="4"/>
        <v>56.1</v>
      </c>
    </row>
    <row r="48" spans="1:33" s="5" customFormat="1" ht="15" customHeight="1" collapsed="1" x14ac:dyDescent="0.2">
      <c r="A48" s="51" t="s">
        <v>50</v>
      </c>
      <c r="B48" s="31"/>
      <c r="C48" s="32">
        <v>0.3</v>
      </c>
      <c r="D48" s="32"/>
      <c r="E48" s="32"/>
      <c r="F48" s="32"/>
      <c r="G48" s="32"/>
      <c r="H48" s="32">
        <v>454.2</v>
      </c>
      <c r="I48" s="32">
        <v>46</v>
      </c>
      <c r="J48" s="32"/>
      <c r="K48" s="32"/>
      <c r="L48" s="33">
        <f t="shared" si="3"/>
        <v>500.5</v>
      </c>
      <c r="M48" s="32">
        <v>93.4</v>
      </c>
      <c r="N48" s="32">
        <v>334.2</v>
      </c>
      <c r="O48" s="32"/>
      <c r="P48" s="32">
        <v>3.2</v>
      </c>
      <c r="Q48" s="32">
        <v>35.1</v>
      </c>
      <c r="R48" s="32">
        <v>12</v>
      </c>
      <c r="S48" s="32">
        <v>6.8</v>
      </c>
      <c r="T48" s="32">
        <v>606.29999999999995</v>
      </c>
      <c r="U48" s="32">
        <v>172.5</v>
      </c>
      <c r="V48" s="32">
        <v>0.8</v>
      </c>
      <c r="W48" s="32"/>
      <c r="X48" s="32"/>
      <c r="Y48" s="32">
        <v>10.199999999999999</v>
      </c>
      <c r="Z48" s="32"/>
      <c r="AA48" s="32"/>
      <c r="AB48" s="32">
        <v>0.2</v>
      </c>
      <c r="AC48" s="32">
        <v>1.9</v>
      </c>
      <c r="AD48" s="32">
        <v>429.8</v>
      </c>
      <c r="AE48" s="31">
        <f t="shared" si="1"/>
        <v>1706.4</v>
      </c>
      <c r="AF48" s="18"/>
      <c r="AG48" s="37">
        <f t="shared" si="4"/>
        <v>2206.9</v>
      </c>
    </row>
    <row r="49" spans="1:33" s="5" customFormat="1" ht="15" customHeight="1" collapsed="1" x14ac:dyDescent="0.2">
      <c r="A49" s="50" t="s">
        <v>46</v>
      </c>
      <c r="B49" s="34"/>
      <c r="C49" s="35"/>
      <c r="D49" s="35"/>
      <c r="E49" s="35"/>
      <c r="F49" s="35"/>
      <c r="G49" s="35"/>
      <c r="H49" s="35">
        <v>301.7</v>
      </c>
      <c r="I49" s="35"/>
      <c r="J49" s="35"/>
      <c r="K49" s="35"/>
      <c r="L49" s="36">
        <f t="shared" si="3"/>
        <v>301.7</v>
      </c>
      <c r="M49" s="35">
        <v>91.5</v>
      </c>
      <c r="N49" s="35"/>
      <c r="O49" s="35"/>
      <c r="P49" s="35"/>
      <c r="Q49" s="35">
        <v>33.4</v>
      </c>
      <c r="R49" s="35"/>
      <c r="S49" s="35">
        <v>2.8</v>
      </c>
      <c r="T49" s="35">
        <v>6.7</v>
      </c>
      <c r="U49" s="35">
        <v>24.1</v>
      </c>
      <c r="V49" s="35"/>
      <c r="W49" s="35"/>
      <c r="X49" s="35"/>
      <c r="Y49" s="35">
        <v>5.4</v>
      </c>
      <c r="Z49" s="35"/>
      <c r="AA49" s="35"/>
      <c r="AB49" s="35"/>
      <c r="AC49" s="35">
        <v>1.3</v>
      </c>
      <c r="AD49" s="35">
        <v>199.2</v>
      </c>
      <c r="AE49" s="34">
        <f t="shared" si="1"/>
        <v>364.4</v>
      </c>
      <c r="AF49" s="21"/>
      <c r="AG49" s="36">
        <f t="shared" si="4"/>
        <v>666.09999999999991</v>
      </c>
    </row>
    <row r="50" spans="1:33" s="26" customFormat="1" ht="15" hidden="1" customHeight="1" x14ac:dyDescent="0.2">
      <c r="A50" s="52" t="s">
        <v>173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5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1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5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1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/>
      <c r="E52" s="32"/>
      <c r="F52" s="32"/>
      <c r="G52" s="32"/>
      <c r="H52" s="32">
        <v>3.1</v>
      </c>
      <c r="I52" s="32"/>
      <c r="J52" s="32"/>
      <c r="K52" s="32"/>
      <c r="L52" s="33">
        <f t="shared" ref="L52:L81" si="6">IF(SUM(B52:K52)=0,"",SUM(B52:K52))</f>
        <v>3.1</v>
      </c>
      <c r="M52" s="32">
        <v>0.3</v>
      </c>
      <c r="N52" s="32"/>
      <c r="O52" s="32"/>
      <c r="P52" s="32"/>
      <c r="Q52" s="32">
        <v>0.3</v>
      </c>
      <c r="R52" s="32"/>
      <c r="S52" s="32">
        <v>0.9</v>
      </c>
      <c r="T52" s="32">
        <v>31.9</v>
      </c>
      <c r="U52" s="32">
        <v>6.2</v>
      </c>
      <c r="V52" s="32"/>
      <c r="W52" s="32"/>
      <c r="X52" s="32"/>
      <c r="Y52" s="32">
        <v>3.4</v>
      </c>
      <c r="Z52" s="32"/>
      <c r="AA52" s="32"/>
      <c r="AB52" s="32"/>
      <c r="AC52" s="32"/>
      <c r="AD52" s="32">
        <v>114.7</v>
      </c>
      <c r="AE52" s="31">
        <f t="shared" si="1"/>
        <v>157.69999999999999</v>
      </c>
      <c r="AF52" s="18"/>
      <c r="AG52" s="33">
        <f>SUM(L52,AE52)</f>
        <v>160.79999999999998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6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1"/>
        <v/>
      </c>
      <c r="AF53" s="25"/>
      <c r="AG53" s="42"/>
    </row>
    <row r="54" spans="1:33" s="26" customFormat="1" ht="15" hidden="1" customHeight="1" x14ac:dyDescent="0.2">
      <c r="A54" s="53" t="s">
        <v>179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6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1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6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1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6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1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6"/>
        <v/>
      </c>
      <c r="M57" s="32"/>
      <c r="N57" s="32">
        <v>320.60000000000002</v>
      </c>
      <c r="O57" s="32"/>
      <c r="P57" s="32">
        <v>3.2</v>
      </c>
      <c r="Q57" s="32"/>
      <c r="R57" s="32">
        <v>12</v>
      </c>
      <c r="S57" s="32">
        <v>0.6</v>
      </c>
      <c r="T57" s="32">
        <v>387.5</v>
      </c>
      <c r="U57" s="32">
        <v>0.8</v>
      </c>
      <c r="V57" s="32"/>
      <c r="W57" s="32"/>
      <c r="X57" s="32"/>
      <c r="Y57" s="32"/>
      <c r="Z57" s="32"/>
      <c r="AA57" s="32"/>
      <c r="AB57" s="32"/>
      <c r="AC57" s="32"/>
      <c r="AD57" s="32"/>
      <c r="AE57" s="31">
        <f t="shared" si="1"/>
        <v>724.7</v>
      </c>
      <c r="AF57" s="18"/>
      <c r="AG57" s="33">
        <f>SUM(L57,AE57)</f>
        <v>724.7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6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1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6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1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6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1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6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1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0.3</v>
      </c>
      <c r="D62" s="32"/>
      <c r="E62" s="32"/>
      <c r="F62" s="32"/>
      <c r="G62" s="32"/>
      <c r="H62" s="32">
        <v>149.4</v>
      </c>
      <c r="I62" s="32">
        <v>46</v>
      </c>
      <c r="J62" s="32"/>
      <c r="K62" s="32"/>
      <c r="L62" s="33">
        <f t="shared" si="6"/>
        <v>195.70000000000002</v>
      </c>
      <c r="M62" s="32">
        <v>1.6</v>
      </c>
      <c r="N62" s="32">
        <v>0.2</v>
      </c>
      <c r="O62" s="32"/>
      <c r="P62" s="32"/>
      <c r="Q62" s="32">
        <v>1.4</v>
      </c>
      <c r="R62" s="32"/>
      <c r="S62" s="32">
        <v>2.5</v>
      </c>
      <c r="T62" s="32">
        <v>7.1</v>
      </c>
      <c r="U62" s="32">
        <v>141.4</v>
      </c>
      <c r="V62" s="32">
        <v>0.8</v>
      </c>
      <c r="W62" s="32"/>
      <c r="X62" s="32"/>
      <c r="Y62" s="32">
        <v>1.4</v>
      </c>
      <c r="Z62" s="32"/>
      <c r="AA62" s="32"/>
      <c r="AB62" s="32">
        <v>0.2</v>
      </c>
      <c r="AC62" s="32">
        <v>0.6</v>
      </c>
      <c r="AD62" s="32">
        <v>112.6</v>
      </c>
      <c r="AE62" s="31">
        <f t="shared" si="1"/>
        <v>269.8</v>
      </c>
      <c r="AF62" s="18"/>
      <c r="AG62" s="33">
        <f>SUM(L62,AE62)</f>
        <v>465.5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6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1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6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1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6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1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6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1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6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1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6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1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6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1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6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1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6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1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6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1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6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1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6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1"/>
        <v/>
      </c>
      <c r="AF74" s="25"/>
      <c r="AG74" s="42"/>
    </row>
    <row r="75" spans="1:33" s="5" customFormat="1" ht="10.5" customHeight="1" collapsed="1" x14ac:dyDescent="0.2">
      <c r="A75" s="54" t="s">
        <v>185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6"/>
        <v/>
      </c>
      <c r="M75" s="32"/>
      <c r="N75" s="32">
        <v>10.7</v>
      </c>
      <c r="O75" s="32"/>
      <c r="P75" s="32"/>
      <c r="Q75" s="32"/>
      <c r="R75" s="32"/>
      <c r="S75" s="32">
        <v>0</v>
      </c>
      <c r="T75" s="32">
        <v>168.5</v>
      </c>
      <c r="U75" s="32"/>
      <c r="V75" s="32"/>
      <c r="W75" s="32"/>
      <c r="X75" s="32"/>
      <c r="Y75" s="32"/>
      <c r="Z75" s="32"/>
      <c r="AA75" s="32"/>
      <c r="AB75" s="32"/>
      <c r="AC75" s="32"/>
      <c r="AD75" s="32">
        <v>3.3</v>
      </c>
      <c r="AE75" s="31">
        <f>IF(SUM(M75:AD75)=0,"",SUM(M75:AD75))</f>
        <v>182.5</v>
      </c>
      <c r="AF75" s="18"/>
      <c r="AG75" s="33">
        <f>SUM(L75,AE75)</f>
        <v>182.5</v>
      </c>
    </row>
    <row r="76" spans="1:33" s="5" customFormat="1" ht="0.75" hidden="1" customHeight="1" x14ac:dyDescent="0.2">
      <c r="A76" s="52" t="s">
        <v>186</v>
      </c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3" t="str">
        <f>IF(SUM(B76,C76,D76,E76,F76,G76,H76,K76)=0,"",SUM(B76,C76,D76,E76,F76,G76,H76,K76))</f>
        <v/>
      </c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1" t="str">
        <f>IF(SUM(M76:AD76)=0,"",SUM(M76:AD76))</f>
        <v/>
      </c>
      <c r="AF76" s="94"/>
      <c r="AG76" s="95"/>
    </row>
    <row r="77" spans="1:33" s="5" customFormat="1" ht="15" hidden="1" customHeight="1" x14ac:dyDescent="0.2">
      <c r="A77" s="96" t="s">
        <v>187</v>
      </c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3" t="str">
        <f>IF(SUM(B77,C77,D77,E77,F77,G77,H77,K77)=0,"",SUM(B77,C77,D77,E77,F77,G77,H77,K77))</f>
        <v/>
      </c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1" t="str">
        <f>IF(SUM(M77:AD77)=0,"",SUM(M77:AD77))</f>
        <v/>
      </c>
      <c r="AF77" s="94"/>
      <c r="AG77" s="95"/>
    </row>
    <row r="78" spans="1:33" s="5" customFormat="1" ht="0.75" hidden="1" customHeight="1" x14ac:dyDescent="0.2">
      <c r="A78" s="96" t="s">
        <v>188</v>
      </c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3" t="str">
        <f>IF(SUM(B78,C78,D78,E78,F78,G78,H78,K78)=0,"",SUM(B78,C78,D78,E78,F78,G78,H78,K78))</f>
        <v/>
      </c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1" t="str">
        <f>IF(SUM(M78:AD78)=0,"",SUM(M78:AD78))</f>
        <v/>
      </c>
      <c r="AF78" s="94"/>
      <c r="AG78" s="95"/>
    </row>
    <row r="79" spans="1:33" s="26" customFormat="1" ht="0.75" hidden="1" customHeight="1" x14ac:dyDescent="0.2">
      <c r="A79" s="52" t="s">
        <v>189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6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1"/>
        <v/>
      </c>
      <c r="AF79" s="25"/>
      <c r="AG79" s="42"/>
    </row>
    <row r="80" spans="1:33" s="26" customFormat="1" ht="16.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6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1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6"/>
        <v/>
      </c>
      <c r="M81" s="57"/>
      <c r="N81" s="57">
        <v>2.7</v>
      </c>
      <c r="O81" s="57"/>
      <c r="P81" s="57"/>
      <c r="Q81" s="57"/>
      <c r="R81" s="57"/>
      <c r="S81" s="57"/>
      <c r="T81" s="57">
        <v>4.5999999999999996</v>
      </c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7.3</v>
      </c>
      <c r="AF81" s="58"/>
      <c r="AG81" s="38">
        <f>SUM(L81,AE81)</f>
        <v>7.3</v>
      </c>
    </row>
  </sheetData>
  <mergeCells count="14"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AA4:AA5"/>
    <mergeCell ref="AE4:AE5"/>
    <mergeCell ref="T4:T5"/>
    <mergeCell ref="U4:U5"/>
  </mergeCells>
  <pageMargins left="0.7" right="0.7" top="0.75" bottom="0.75" header="0.3" footer="0.3"/>
  <ignoredErrors>
    <ignoredError sqref="AG43 L7:L33 L79:L81 L43:L75" calculatedColumn="1"/>
  </ignoredErrors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1"/>
  <sheetViews>
    <sheetView showGridLines="0" workbookViewId="0">
      <pane xSplit="1" ySplit="5" topLeftCell="B7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0.28515625" style="9" hidden="1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1" t="s">
        <v>39</v>
      </c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104" t="s">
        <v>194</v>
      </c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AF3" s="106" t="s">
        <v>84</v>
      </c>
      <c r="AG3" s="16"/>
    </row>
    <row r="4" spans="1:54" s="5" customFormat="1" ht="15" customHeight="1" x14ac:dyDescent="0.2">
      <c r="A4" s="15" t="s">
        <v>150</v>
      </c>
      <c r="B4" s="108" t="s">
        <v>16</v>
      </c>
      <c r="C4" s="45" t="s">
        <v>23</v>
      </c>
      <c r="D4" s="45" t="s">
        <v>17</v>
      </c>
      <c r="E4" s="45" t="s">
        <v>19</v>
      </c>
      <c r="F4" s="110" t="s">
        <v>63</v>
      </c>
      <c r="G4" s="110" t="s">
        <v>64</v>
      </c>
      <c r="H4" s="110" t="s">
        <v>20</v>
      </c>
      <c r="I4" s="89" t="s">
        <v>21</v>
      </c>
      <c r="J4" s="89" t="s">
        <v>68</v>
      </c>
      <c r="K4" s="89" t="s">
        <v>21</v>
      </c>
      <c r="L4" s="112" t="s">
        <v>38</v>
      </c>
      <c r="M4" s="114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167</v>
      </c>
      <c r="T4" s="116" t="s">
        <v>168</v>
      </c>
      <c r="U4" s="116" t="s">
        <v>169</v>
      </c>
      <c r="V4" s="74" t="s">
        <v>66</v>
      </c>
      <c r="W4" s="74" t="s">
        <v>31</v>
      </c>
      <c r="X4" s="74" t="s">
        <v>17</v>
      </c>
      <c r="Y4" s="74" t="s">
        <v>17</v>
      </c>
      <c r="Z4" s="116" t="s">
        <v>65</v>
      </c>
      <c r="AA4" s="116" t="s">
        <v>170</v>
      </c>
      <c r="AB4" s="75" t="s">
        <v>67</v>
      </c>
      <c r="AC4" s="74" t="s">
        <v>23</v>
      </c>
      <c r="AD4" s="73" t="s">
        <v>35</v>
      </c>
      <c r="AE4" s="112" t="s">
        <v>38</v>
      </c>
      <c r="AF4" s="107"/>
      <c r="AG4" s="48" t="s">
        <v>38</v>
      </c>
    </row>
    <row r="5" spans="1:54" s="5" customFormat="1" ht="15" customHeight="1" x14ac:dyDescent="0.2">
      <c r="A5" s="46" t="s">
        <v>15</v>
      </c>
      <c r="B5" s="109"/>
      <c r="C5" s="47" t="s">
        <v>24</v>
      </c>
      <c r="D5" s="47" t="s">
        <v>18</v>
      </c>
      <c r="E5" s="47" t="s">
        <v>123</v>
      </c>
      <c r="F5" s="111"/>
      <c r="G5" s="111"/>
      <c r="H5" s="111"/>
      <c r="I5" s="47" t="s">
        <v>22</v>
      </c>
      <c r="J5" s="47" t="s">
        <v>122</v>
      </c>
      <c r="K5" s="90" t="s">
        <v>184</v>
      </c>
      <c r="L5" s="113"/>
      <c r="M5" s="115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17"/>
      <c r="U5" s="117"/>
      <c r="V5" s="77" t="s">
        <v>16</v>
      </c>
      <c r="W5" s="77" t="s">
        <v>70</v>
      </c>
      <c r="X5" s="77" t="s">
        <v>32</v>
      </c>
      <c r="Y5" s="77" t="s">
        <v>33</v>
      </c>
      <c r="Z5" s="117"/>
      <c r="AA5" s="117"/>
      <c r="AB5" s="78" t="s">
        <v>23</v>
      </c>
      <c r="AC5" s="77" t="s">
        <v>34</v>
      </c>
      <c r="AD5" s="79" t="s">
        <v>36</v>
      </c>
      <c r="AE5" s="113"/>
      <c r="AF5" s="107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190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643.29999999999995</v>
      </c>
      <c r="F7" s="32"/>
      <c r="G7" s="32"/>
      <c r="H7" s="32">
        <v>444.9</v>
      </c>
      <c r="I7" s="32">
        <v>39.299999999999997</v>
      </c>
      <c r="J7" s="32"/>
      <c r="K7" s="32"/>
      <c r="L7" s="33">
        <f>IF(SUM(B7:K7)=0,"",SUM(B7:K7))</f>
        <v>1127.4999999999998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1571.5</v>
      </c>
      <c r="C8" s="32">
        <v>0.5</v>
      </c>
      <c r="D8" s="32"/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1572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>
        <v>-1.4</v>
      </c>
      <c r="C10" s="32"/>
      <c r="D10" s="32"/>
      <c r="E10" s="32"/>
      <c r="F10" s="32"/>
      <c r="G10" s="32"/>
      <c r="H10" s="32"/>
      <c r="I10" s="32"/>
      <c r="J10" s="32"/>
      <c r="K10" s="32"/>
      <c r="L10" s="33">
        <f t="shared" si="0"/>
        <v>-1.4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142</v>
      </c>
      <c r="C11" s="32"/>
      <c r="D11" s="32"/>
      <c r="E11" s="32"/>
      <c r="F11" s="32"/>
      <c r="G11" s="32"/>
      <c r="H11" s="32"/>
      <c r="I11" s="32"/>
      <c r="J11" s="32"/>
      <c r="K11" s="32"/>
      <c r="L11" s="33">
        <f t="shared" si="0"/>
        <v>142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-31.4</v>
      </c>
      <c r="F12" s="32"/>
      <c r="G12" s="32"/>
      <c r="H12" s="32"/>
      <c r="I12" s="32"/>
      <c r="J12" s="32"/>
      <c r="K12" s="32"/>
      <c r="L12" s="33">
        <f t="shared" si="0"/>
        <v>-31.4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1712.1</v>
      </c>
      <c r="C14" s="32">
        <v>0.5</v>
      </c>
      <c r="D14" s="32"/>
      <c r="E14" s="32">
        <v>611.9</v>
      </c>
      <c r="F14" s="32"/>
      <c r="G14" s="32"/>
      <c r="H14" s="32">
        <v>444.9</v>
      </c>
      <c r="I14" s="32">
        <v>39.299999999999997</v>
      </c>
      <c r="J14" s="32"/>
      <c r="K14" s="32"/>
      <c r="L14" s="33">
        <f t="shared" si="0"/>
        <v>2808.7000000000003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-1712.1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-1712.1</v>
      </c>
      <c r="M15" s="35">
        <v>41.4</v>
      </c>
      <c r="N15" s="35">
        <v>259.60000000000002</v>
      </c>
      <c r="O15" s="35">
        <v>17.899999999999999</v>
      </c>
      <c r="P15" s="35">
        <v>0.2</v>
      </c>
      <c r="Q15" s="35">
        <v>37</v>
      </c>
      <c r="R15" s="35">
        <v>42.9</v>
      </c>
      <c r="S15" s="35">
        <v>100.9</v>
      </c>
      <c r="T15" s="35">
        <v>519.70000000000005</v>
      </c>
      <c r="U15" s="35">
        <v>529.4</v>
      </c>
      <c r="V15" s="35">
        <v>0</v>
      </c>
      <c r="W15" s="35">
        <v>64.2</v>
      </c>
      <c r="X15" s="35">
        <v>30.2</v>
      </c>
      <c r="Y15" s="35"/>
      <c r="Z15" s="35"/>
      <c r="AA15" s="35"/>
      <c r="AB15" s="35"/>
      <c r="AC15" s="35"/>
      <c r="AD15" s="35"/>
      <c r="AE15" s="34">
        <f t="shared" ref="AE15:AE30" si="1">IF(SUM(M15:AD15)=0,"",SUM(M15:AD15))</f>
        <v>1643.4</v>
      </c>
      <c r="AF15" s="34">
        <f>IF(SUM(L15,AE15)=0,"",SUM(L15,AE15))</f>
        <v>-68.699999999999818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-611.9</v>
      </c>
      <c r="F16" s="32"/>
      <c r="G16" s="32"/>
      <c r="H16" s="32"/>
      <c r="I16" s="32"/>
      <c r="J16" s="32"/>
      <c r="K16" s="32"/>
      <c r="L16" s="33">
        <f t="shared" si="0"/>
        <v>-611.9</v>
      </c>
      <c r="M16" s="32"/>
      <c r="N16" s="32"/>
      <c r="O16" s="32"/>
      <c r="P16" s="32"/>
      <c r="Q16" s="32"/>
      <c r="R16" s="32"/>
      <c r="S16" s="32"/>
      <c r="T16" s="32">
        <v>-52.2</v>
      </c>
      <c r="U16" s="32">
        <v>-158.1</v>
      </c>
      <c r="V16" s="32"/>
      <c r="W16" s="32"/>
      <c r="X16" s="32"/>
      <c r="Y16" s="32"/>
      <c r="Z16" s="32"/>
      <c r="AA16" s="32"/>
      <c r="AB16" s="32"/>
      <c r="AC16" s="32"/>
      <c r="AD16" s="32">
        <v>567.5</v>
      </c>
      <c r="AE16" s="31">
        <f t="shared" si="1"/>
        <v>357.2</v>
      </c>
      <c r="AF16" s="31">
        <f>IF(SUM(L16,AE16)=0,"",SUM(L16,AE16))</f>
        <v>-254.7</v>
      </c>
      <c r="AG16" s="23"/>
      <c r="AI16" s="8"/>
    </row>
    <row r="17" spans="1:254" s="5" customFormat="1" ht="15" hidden="1" customHeight="1" outlineLevel="1" x14ac:dyDescent="0.2">
      <c r="A17" s="80" t="s">
        <v>174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175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176</v>
      </c>
      <c r="B19" s="81"/>
      <c r="C19" s="81"/>
      <c r="D19" s="81"/>
      <c r="E19" s="81">
        <v>-611.9</v>
      </c>
      <c r="F19" s="81"/>
      <c r="G19" s="82"/>
      <c r="H19" s="81"/>
      <c r="I19" s="82"/>
      <c r="J19" s="81"/>
      <c r="K19" s="83"/>
      <c r="L19" s="42">
        <f t="shared" si="0"/>
        <v>-611.9</v>
      </c>
      <c r="M19" s="81"/>
      <c r="N19" s="81"/>
      <c r="O19" s="85"/>
      <c r="P19" s="81"/>
      <c r="Q19" s="81"/>
      <c r="R19" s="81"/>
      <c r="S19" s="81"/>
      <c r="T19" s="82"/>
      <c r="U19" s="82"/>
      <c r="V19" s="81"/>
      <c r="W19" s="81"/>
      <c r="X19" s="81"/>
      <c r="Y19" s="85"/>
      <c r="Z19" s="81"/>
      <c r="AA19" s="81"/>
      <c r="AB19" s="85"/>
      <c r="AC19" s="85"/>
      <c r="AD19" s="83">
        <v>496</v>
      </c>
      <c r="AE19" s="84">
        <f t="shared" si="1"/>
        <v>496</v>
      </c>
      <c r="AF19" s="40">
        <f>IF(SUM(L19,AE19)=0,"",SUM(L19,AE19))</f>
        <v>-115.89999999999998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177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178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>
        <v>-1.3</v>
      </c>
      <c r="I22" s="32">
        <v>-2</v>
      </c>
      <c r="J22" s="32"/>
      <c r="K22" s="32"/>
      <c r="L22" s="33">
        <f t="shared" si="0"/>
        <v>-3.3</v>
      </c>
      <c r="M22" s="32"/>
      <c r="N22" s="32"/>
      <c r="O22" s="32"/>
      <c r="P22" s="32"/>
      <c r="Q22" s="32"/>
      <c r="R22" s="32"/>
      <c r="S22" s="32">
        <v>0</v>
      </c>
      <c r="T22" s="32">
        <v>-0.3</v>
      </c>
      <c r="U22" s="32">
        <v>-7.5</v>
      </c>
      <c r="V22" s="32"/>
      <c r="W22" s="32"/>
      <c r="X22" s="32"/>
      <c r="Y22" s="32"/>
      <c r="Z22" s="32"/>
      <c r="AA22" s="32"/>
      <c r="AB22" s="32"/>
      <c r="AC22" s="32"/>
      <c r="AD22" s="32">
        <v>6</v>
      </c>
      <c r="AE22" s="31">
        <f t="shared" si="1"/>
        <v>-1.7999999999999998</v>
      </c>
      <c r="AF22" s="31">
        <f>IF(SUM(L22,AE22)=0,"",SUM(L22,AE22))</f>
        <v>-5.0999999999999996</v>
      </c>
      <c r="AG22" s="23"/>
    </row>
    <row r="23" spans="1:254" s="5" customFormat="1" ht="15" hidden="1" customHeight="1" x14ac:dyDescent="0.2">
      <c r="A23" s="80" t="s">
        <v>174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175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 t="shared" si="1"/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176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177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178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171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-2.2000000000000002</v>
      </c>
      <c r="I30" s="32"/>
      <c r="J30" s="32"/>
      <c r="K30" s="32"/>
      <c r="L30" s="33">
        <f t="shared" si="0"/>
        <v>-2.2000000000000002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1.3</v>
      </c>
      <c r="AD30" s="32"/>
      <c r="AE30" s="31">
        <f t="shared" si="1"/>
        <v>1.3</v>
      </c>
      <c r="AF30" s="31">
        <f t="shared" si="2"/>
        <v>-0.90000000000000013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>
        <v>-0.1</v>
      </c>
      <c r="N31" s="32"/>
      <c r="O31" s="32">
        <v>-17.600000000000001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12.2</v>
      </c>
      <c r="Z31" s="32"/>
      <c r="AA31" s="32"/>
      <c r="AB31" s="32"/>
      <c r="AC31" s="32"/>
      <c r="AD31" s="32"/>
      <c r="AE31" s="31">
        <f t="shared" ref="AE31:AE81" si="3">IF(SUM(M31:AD31)=0,"",SUM(M31:AD31))</f>
        <v>-5.5000000000000036</v>
      </c>
      <c r="AF31" s="31">
        <f t="shared" si="2"/>
        <v>-5.5000000000000036</v>
      </c>
      <c r="AG31" s="23"/>
    </row>
    <row r="32" spans="1:254" s="5" customFormat="1" ht="15" hidden="1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3"/>
        <v/>
      </c>
      <c r="AF32" s="31" t="str">
        <f t="shared" si="2"/>
        <v/>
      </c>
      <c r="AG32" s="23"/>
    </row>
    <row r="33" spans="1:33" s="5" customFormat="1" ht="15" customHeight="1" x14ac:dyDescent="0.2">
      <c r="A33" s="51" t="s">
        <v>125</v>
      </c>
      <c r="B33" s="31">
        <v>-1712.1</v>
      </c>
      <c r="C33" s="32"/>
      <c r="D33" s="32"/>
      <c r="E33" s="32">
        <v>-611.9</v>
      </c>
      <c r="F33" s="32"/>
      <c r="G33" s="32"/>
      <c r="H33" s="32">
        <v>-3.5</v>
      </c>
      <c r="I33" s="32">
        <v>-2</v>
      </c>
      <c r="J33" s="32"/>
      <c r="K33" s="32"/>
      <c r="L33" s="33">
        <f t="shared" si="0"/>
        <v>-2329.5</v>
      </c>
      <c r="M33" s="32">
        <v>41.3</v>
      </c>
      <c r="N33" s="32">
        <v>259.60000000000002</v>
      </c>
      <c r="O33" s="32">
        <v>0.3</v>
      </c>
      <c r="P33" s="32">
        <v>0.2</v>
      </c>
      <c r="Q33" s="32">
        <v>37</v>
      </c>
      <c r="R33" s="32">
        <v>42.9</v>
      </c>
      <c r="S33" s="32">
        <v>100.9</v>
      </c>
      <c r="T33" s="32">
        <v>467.2</v>
      </c>
      <c r="U33" s="32">
        <v>363.8</v>
      </c>
      <c r="V33" s="32">
        <v>0</v>
      </c>
      <c r="W33" s="32">
        <v>64.2</v>
      </c>
      <c r="X33" s="32">
        <v>30.2</v>
      </c>
      <c r="Y33" s="32">
        <v>12.2</v>
      </c>
      <c r="Z33" s="32"/>
      <c r="AA33" s="32"/>
      <c r="AB33" s="32"/>
      <c r="AC33" s="32">
        <v>1.3</v>
      </c>
      <c r="AD33" s="32">
        <v>573.5</v>
      </c>
      <c r="AE33" s="31">
        <f t="shared" si="3"/>
        <v>1994.6000000000001</v>
      </c>
      <c r="AF33" s="31">
        <f t="shared" si="2"/>
        <v>-334.89999999999986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41.4</v>
      </c>
      <c r="N34" s="35">
        <v>259.60000000000002</v>
      </c>
      <c r="O34" s="35">
        <v>17.899999999999999</v>
      </c>
      <c r="P34" s="35">
        <v>0.2</v>
      </c>
      <c r="Q34" s="35">
        <v>37</v>
      </c>
      <c r="R34" s="35">
        <v>42.9</v>
      </c>
      <c r="S34" s="35">
        <v>100.9</v>
      </c>
      <c r="T34" s="35">
        <v>519.70000000000005</v>
      </c>
      <c r="U34" s="35">
        <v>529.4</v>
      </c>
      <c r="V34" s="35">
        <v>0</v>
      </c>
      <c r="W34" s="35">
        <v>64.2</v>
      </c>
      <c r="X34" s="35">
        <v>30.2</v>
      </c>
      <c r="Y34" s="35">
        <v>12.2</v>
      </c>
      <c r="Z34" s="35"/>
      <c r="AA34" s="35"/>
      <c r="AB34" s="35"/>
      <c r="AC34" s="35">
        <v>1.3</v>
      </c>
      <c r="AD34" s="35">
        <v>573.5</v>
      </c>
      <c r="AE34" s="34">
        <f t="shared" si="3"/>
        <v>2230.4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66.8</v>
      </c>
      <c r="N35" s="32">
        <v>125</v>
      </c>
      <c r="O35" s="32"/>
      <c r="P35" s="32">
        <v>3.8</v>
      </c>
      <c r="Q35" s="32"/>
      <c r="R35" s="32"/>
      <c r="S35" s="32">
        <v>37.1</v>
      </c>
      <c r="T35" s="32">
        <v>327.39999999999998</v>
      </c>
      <c r="U35" s="32">
        <v>106.8</v>
      </c>
      <c r="V35" s="32">
        <v>0.4</v>
      </c>
      <c r="W35" s="32">
        <v>17.2</v>
      </c>
      <c r="X35" s="32"/>
      <c r="Y35" s="32"/>
      <c r="Z35" s="32"/>
      <c r="AA35" s="32"/>
      <c r="AB35" s="32">
        <v>0.3</v>
      </c>
      <c r="AC35" s="32">
        <v>0.7</v>
      </c>
      <c r="AD35" s="32">
        <v>26.5</v>
      </c>
      <c r="AE35" s="31">
        <f t="shared" si="3"/>
        <v>712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>
        <v>-29.5</v>
      </c>
      <c r="O36" s="32"/>
      <c r="P36" s="32">
        <v>-0.3</v>
      </c>
      <c r="Q36" s="32"/>
      <c r="R36" s="32">
        <v>-35</v>
      </c>
      <c r="S36" s="32">
        <v>-105.8</v>
      </c>
      <c r="T36" s="32">
        <v>-80.3</v>
      </c>
      <c r="U36" s="32">
        <v>-203.2</v>
      </c>
      <c r="V36" s="32"/>
      <c r="W36" s="32">
        <v>-0.5</v>
      </c>
      <c r="X36" s="32"/>
      <c r="Y36" s="32"/>
      <c r="Z36" s="32"/>
      <c r="AA36" s="32"/>
      <c r="AB36" s="32"/>
      <c r="AC36" s="32"/>
      <c r="AD36" s="32">
        <v>-29.5</v>
      </c>
      <c r="AE36" s="31">
        <f t="shared" si="3"/>
        <v>-484.09999999999997</v>
      </c>
      <c r="AF36" s="18"/>
      <c r="AG36" s="22"/>
    </row>
    <row r="37" spans="1:33" s="5" customFormat="1" ht="15" hidden="1" customHeight="1" x14ac:dyDescent="0.2">
      <c r="A37" s="51" t="s">
        <v>172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3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0</v>
      </c>
      <c r="N38" s="32">
        <v>-3.2</v>
      </c>
      <c r="O38" s="32">
        <v>-0.3</v>
      </c>
      <c r="P38" s="32">
        <v>-0.2</v>
      </c>
      <c r="Q38" s="32">
        <v>-0.9</v>
      </c>
      <c r="R38" s="32">
        <v>-0.5</v>
      </c>
      <c r="S38" s="32">
        <v>-0.3</v>
      </c>
      <c r="T38" s="32"/>
      <c r="U38" s="32">
        <v>-0.8</v>
      </c>
      <c r="V38" s="32"/>
      <c r="W38" s="32">
        <v>-0.2</v>
      </c>
      <c r="X38" s="32"/>
      <c r="Y38" s="32">
        <v>-2</v>
      </c>
      <c r="Z38" s="32"/>
      <c r="AA38" s="32"/>
      <c r="AB38" s="32"/>
      <c r="AC38" s="32"/>
      <c r="AD38" s="32">
        <v>-113.7</v>
      </c>
      <c r="AE38" s="31">
        <f t="shared" si="3"/>
        <v>-122.10000000000001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-1.3</v>
      </c>
      <c r="N39" s="32">
        <v>-7.4</v>
      </c>
      <c r="O39" s="32">
        <v>0</v>
      </c>
      <c r="P39" s="32">
        <v>-0.5</v>
      </c>
      <c r="Q39" s="32">
        <v>-3.3</v>
      </c>
      <c r="R39" s="32">
        <v>-2.5</v>
      </c>
      <c r="S39" s="32">
        <v>-25.6</v>
      </c>
      <c r="T39" s="32">
        <v>-49.9</v>
      </c>
      <c r="U39" s="32">
        <v>2.8</v>
      </c>
      <c r="V39" s="32"/>
      <c r="W39" s="32">
        <v>-0.3</v>
      </c>
      <c r="X39" s="32"/>
      <c r="Y39" s="32"/>
      <c r="Z39" s="32"/>
      <c r="AA39" s="32"/>
      <c r="AB39" s="32"/>
      <c r="AC39" s="32"/>
      <c r="AD39" s="32"/>
      <c r="AE39" s="31">
        <f t="shared" si="3"/>
        <v>-88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>
        <v>0</v>
      </c>
      <c r="Y40" s="32"/>
      <c r="Z40" s="32"/>
      <c r="AA40" s="32"/>
      <c r="AB40" s="32"/>
      <c r="AC40" s="32"/>
      <c r="AD40" s="32"/>
      <c r="AE40" s="31" t="str">
        <f t="shared" si="3"/>
        <v/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/>
      <c r="N41" s="32"/>
      <c r="O41" s="32"/>
      <c r="P41" s="32"/>
      <c r="Q41" s="32">
        <v>-0.1</v>
      </c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1">
        <f t="shared" si="3"/>
        <v>-0.1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106.9</v>
      </c>
      <c r="N42" s="32">
        <v>344.5</v>
      </c>
      <c r="O42" s="32">
        <v>17.600000000000001</v>
      </c>
      <c r="P42" s="32">
        <v>3</v>
      </c>
      <c r="Q42" s="32">
        <v>32.700000000000003</v>
      </c>
      <c r="R42" s="32">
        <v>4.9000000000000004</v>
      </c>
      <c r="S42" s="32">
        <v>6.3</v>
      </c>
      <c r="T42" s="32">
        <v>716.9</v>
      </c>
      <c r="U42" s="32">
        <v>435</v>
      </c>
      <c r="V42" s="32">
        <v>0.4</v>
      </c>
      <c r="W42" s="32">
        <v>80.400000000000006</v>
      </c>
      <c r="X42" s="32">
        <v>30.2</v>
      </c>
      <c r="Y42" s="32">
        <v>10.199999999999999</v>
      </c>
      <c r="Z42" s="32"/>
      <c r="AA42" s="32"/>
      <c r="AB42" s="32">
        <v>0.3</v>
      </c>
      <c r="AC42" s="32">
        <v>2</v>
      </c>
      <c r="AD42" s="32">
        <v>456.8</v>
      </c>
      <c r="AE42" s="31">
        <f t="shared" si="3"/>
        <v>2248.1000000000004</v>
      </c>
      <c r="AF42" s="18"/>
      <c r="AG42" s="22"/>
    </row>
    <row r="43" spans="1:33" s="5" customFormat="1" ht="15" customHeight="1" x14ac:dyDescent="0.2">
      <c r="A43" s="50" t="s">
        <v>41</v>
      </c>
      <c r="B43" s="34">
        <v>1713.5</v>
      </c>
      <c r="C43" s="35">
        <v>0.5</v>
      </c>
      <c r="D43" s="35"/>
      <c r="E43" s="35">
        <v>643.29999999999995</v>
      </c>
      <c r="F43" s="35"/>
      <c r="G43" s="35"/>
      <c r="H43" s="35">
        <v>444.9</v>
      </c>
      <c r="I43" s="35">
        <v>39.299999999999997</v>
      </c>
      <c r="J43" s="35"/>
      <c r="K43" s="35"/>
      <c r="L43" s="36">
        <f t="shared" ref="L43:L49" si="4">IF(SUM(B43:K43)=0,"",SUM(B43:K43))</f>
        <v>2841.5000000000005</v>
      </c>
      <c r="M43" s="35">
        <v>106.9</v>
      </c>
      <c r="N43" s="35">
        <v>347.7</v>
      </c>
      <c r="O43" s="35">
        <v>17.899999999999999</v>
      </c>
      <c r="P43" s="35">
        <v>3.2</v>
      </c>
      <c r="Q43" s="35">
        <v>33.6</v>
      </c>
      <c r="R43" s="35">
        <v>5.4</v>
      </c>
      <c r="S43" s="35">
        <v>6.6</v>
      </c>
      <c r="T43" s="35">
        <v>716.9</v>
      </c>
      <c r="U43" s="35">
        <v>435.8</v>
      </c>
      <c r="V43" s="35">
        <v>0.4</v>
      </c>
      <c r="W43" s="35">
        <v>80.599999999999994</v>
      </c>
      <c r="X43" s="35">
        <v>30.2</v>
      </c>
      <c r="Y43" s="35">
        <v>12.2</v>
      </c>
      <c r="Z43" s="35"/>
      <c r="AA43" s="35"/>
      <c r="AB43" s="35">
        <v>0.3</v>
      </c>
      <c r="AC43" s="35">
        <v>2</v>
      </c>
      <c r="AD43" s="35">
        <v>570.5</v>
      </c>
      <c r="AE43" s="34">
        <f t="shared" si="3"/>
        <v>2370.1999999999998</v>
      </c>
      <c r="AF43" s="18"/>
      <c r="AG43" s="39">
        <f>SUM(L7,L8,L9,L11,L13,AE35,AE36,AE37,AE39,AE41)</f>
        <v>2981.3</v>
      </c>
    </row>
    <row r="44" spans="1:33" s="5" customFormat="1" ht="15" customHeight="1" x14ac:dyDescent="0.2">
      <c r="A44" s="51" t="s">
        <v>42</v>
      </c>
      <c r="B44" s="31"/>
      <c r="C44" s="32">
        <v>0.5</v>
      </c>
      <c r="D44" s="32"/>
      <c r="E44" s="32"/>
      <c r="F44" s="32"/>
      <c r="G44" s="32"/>
      <c r="H44" s="32">
        <v>441.4</v>
      </c>
      <c r="I44" s="32">
        <v>37.299999999999997</v>
      </c>
      <c r="J44" s="32"/>
      <c r="K44" s="32"/>
      <c r="L44" s="33">
        <f t="shared" si="4"/>
        <v>479.2</v>
      </c>
      <c r="M44" s="32">
        <v>106.8</v>
      </c>
      <c r="N44" s="32">
        <v>344.5</v>
      </c>
      <c r="O44" s="32"/>
      <c r="P44" s="32">
        <v>3</v>
      </c>
      <c r="Q44" s="32">
        <v>32.700000000000003</v>
      </c>
      <c r="R44" s="32">
        <v>4.9000000000000004</v>
      </c>
      <c r="S44" s="32">
        <v>6.3</v>
      </c>
      <c r="T44" s="32">
        <v>664.4</v>
      </c>
      <c r="U44" s="32">
        <v>269.39999999999998</v>
      </c>
      <c r="V44" s="32">
        <v>0.4</v>
      </c>
      <c r="W44" s="32">
        <v>80.400000000000006</v>
      </c>
      <c r="X44" s="32">
        <v>30.2</v>
      </c>
      <c r="Y44" s="32">
        <v>10.199999999999999</v>
      </c>
      <c r="Z44" s="32"/>
      <c r="AA44" s="32"/>
      <c r="AB44" s="32">
        <v>0.3</v>
      </c>
      <c r="AC44" s="32">
        <v>2</v>
      </c>
      <c r="AD44" s="32">
        <v>456.8</v>
      </c>
      <c r="AE44" s="31">
        <f t="shared" si="3"/>
        <v>2012.3000000000002</v>
      </c>
      <c r="AF44" s="18"/>
      <c r="AG44" s="37">
        <f t="shared" ref="AG44:AG49" si="5">SUM(L44,AE44)</f>
        <v>2491.5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4"/>
        <v/>
      </c>
      <c r="M45" s="32">
        <v>6.2</v>
      </c>
      <c r="N45" s="32">
        <v>0</v>
      </c>
      <c r="O45" s="32"/>
      <c r="P45" s="32"/>
      <c r="Q45" s="32">
        <v>0</v>
      </c>
      <c r="R45" s="32"/>
      <c r="S45" s="32">
        <v>0</v>
      </c>
      <c r="T45" s="32">
        <v>1.7</v>
      </c>
      <c r="U45" s="32">
        <v>44.2</v>
      </c>
      <c r="V45" s="32"/>
      <c r="W45" s="32">
        <v>0</v>
      </c>
      <c r="X45" s="32">
        <v>30.2</v>
      </c>
      <c r="Y45" s="32">
        <v>0</v>
      </c>
      <c r="Z45" s="32"/>
      <c r="AA45" s="32"/>
      <c r="AB45" s="32"/>
      <c r="AC45" s="32"/>
      <c r="AD45" s="32">
        <v>9.3000000000000007</v>
      </c>
      <c r="AE45" s="31">
        <f t="shared" si="3"/>
        <v>91.6</v>
      </c>
      <c r="AF45" s="18"/>
      <c r="AG45" s="37">
        <f t="shared" si="5"/>
        <v>91.6</v>
      </c>
    </row>
    <row r="46" spans="1:33" s="5" customFormat="1" ht="15" customHeight="1" x14ac:dyDescent="0.2">
      <c r="A46" s="51" t="s">
        <v>44</v>
      </c>
      <c r="B46" s="31"/>
      <c r="C46" s="32">
        <v>0.5</v>
      </c>
      <c r="D46" s="32"/>
      <c r="E46" s="32"/>
      <c r="F46" s="32"/>
      <c r="G46" s="32"/>
      <c r="H46" s="32">
        <v>441.4</v>
      </c>
      <c r="I46" s="32">
        <v>37.299999999999997</v>
      </c>
      <c r="J46" s="32"/>
      <c r="K46" s="32"/>
      <c r="L46" s="33">
        <f t="shared" si="4"/>
        <v>479.2</v>
      </c>
      <c r="M46" s="32">
        <v>100.6</v>
      </c>
      <c r="N46" s="32">
        <v>344.5</v>
      </c>
      <c r="O46" s="32"/>
      <c r="P46" s="32">
        <v>3</v>
      </c>
      <c r="Q46" s="32">
        <v>32.700000000000003</v>
      </c>
      <c r="R46" s="32">
        <v>4.9000000000000004</v>
      </c>
      <c r="S46" s="32">
        <v>6.3</v>
      </c>
      <c r="T46" s="32">
        <v>662.7</v>
      </c>
      <c r="U46" s="32">
        <v>225.2</v>
      </c>
      <c r="V46" s="32">
        <v>0.4</v>
      </c>
      <c r="W46" s="32">
        <v>80.400000000000006</v>
      </c>
      <c r="X46" s="32"/>
      <c r="Y46" s="32">
        <v>10.199999999999999</v>
      </c>
      <c r="Z46" s="32"/>
      <c r="AA46" s="32"/>
      <c r="AB46" s="32">
        <v>0.3</v>
      </c>
      <c r="AC46" s="32">
        <v>2</v>
      </c>
      <c r="AD46" s="32">
        <v>447.5</v>
      </c>
      <c r="AE46" s="31">
        <f t="shared" si="3"/>
        <v>1920.7000000000003</v>
      </c>
      <c r="AF46" s="18"/>
      <c r="AG46" s="37">
        <f t="shared" si="5"/>
        <v>2399.9</v>
      </c>
    </row>
    <row r="47" spans="1:33" s="5" customFormat="1" ht="15" customHeight="1" x14ac:dyDescent="0.2">
      <c r="A47" s="51" t="s">
        <v>45</v>
      </c>
      <c r="B47" s="31"/>
      <c r="C47" s="32">
        <v>0</v>
      </c>
      <c r="D47" s="32"/>
      <c r="E47" s="32"/>
      <c r="F47" s="32"/>
      <c r="G47" s="32"/>
      <c r="H47" s="32"/>
      <c r="I47" s="32">
        <v>0.2</v>
      </c>
      <c r="J47" s="32"/>
      <c r="K47" s="32"/>
      <c r="L47" s="33">
        <f t="shared" si="4"/>
        <v>0.2</v>
      </c>
      <c r="M47" s="32"/>
      <c r="N47" s="32">
        <v>0.2</v>
      </c>
      <c r="O47" s="32"/>
      <c r="P47" s="32"/>
      <c r="Q47" s="32">
        <v>0.4</v>
      </c>
      <c r="R47" s="32"/>
      <c r="S47" s="32"/>
      <c r="T47" s="32">
        <v>0.2</v>
      </c>
      <c r="U47" s="32"/>
      <c r="V47" s="32"/>
      <c r="W47" s="32">
        <v>80.400000000000006</v>
      </c>
      <c r="X47" s="32"/>
      <c r="Y47" s="32"/>
      <c r="Z47" s="32"/>
      <c r="AA47" s="32"/>
      <c r="AB47" s="32">
        <v>0</v>
      </c>
      <c r="AC47" s="32">
        <v>0</v>
      </c>
      <c r="AD47" s="32"/>
      <c r="AE47" s="31">
        <f t="shared" si="3"/>
        <v>81.2</v>
      </c>
      <c r="AF47" s="18"/>
      <c r="AG47" s="37">
        <f t="shared" si="5"/>
        <v>81.400000000000006</v>
      </c>
    </row>
    <row r="48" spans="1:33" s="5" customFormat="1" ht="15" customHeight="1" collapsed="1" x14ac:dyDescent="0.2">
      <c r="A48" s="51" t="s">
        <v>50</v>
      </c>
      <c r="B48" s="31"/>
      <c r="C48" s="32">
        <v>0.5</v>
      </c>
      <c r="D48" s="32"/>
      <c r="E48" s="32"/>
      <c r="F48" s="32"/>
      <c r="G48" s="32"/>
      <c r="H48" s="32">
        <v>441.4</v>
      </c>
      <c r="I48" s="32">
        <v>37.1</v>
      </c>
      <c r="J48" s="32"/>
      <c r="K48" s="32"/>
      <c r="L48" s="33">
        <f t="shared" si="4"/>
        <v>479</v>
      </c>
      <c r="M48" s="32">
        <v>100.6</v>
      </c>
      <c r="N48" s="32">
        <v>344.3</v>
      </c>
      <c r="O48" s="32"/>
      <c r="P48" s="32">
        <v>3</v>
      </c>
      <c r="Q48" s="32">
        <v>32.299999999999997</v>
      </c>
      <c r="R48" s="32">
        <v>4.9000000000000004</v>
      </c>
      <c r="S48" s="32">
        <v>6.3</v>
      </c>
      <c r="T48" s="32">
        <v>662.5</v>
      </c>
      <c r="U48" s="32">
        <v>225.2</v>
      </c>
      <c r="V48" s="32">
        <v>0.4</v>
      </c>
      <c r="W48" s="32"/>
      <c r="X48" s="32"/>
      <c r="Y48" s="32">
        <v>10.199999999999999</v>
      </c>
      <c r="Z48" s="32"/>
      <c r="AA48" s="32"/>
      <c r="AB48" s="32">
        <v>0.3</v>
      </c>
      <c r="AC48" s="32">
        <v>2</v>
      </c>
      <c r="AD48" s="32">
        <v>447.5</v>
      </c>
      <c r="AE48" s="31">
        <f t="shared" si="3"/>
        <v>1839.5000000000002</v>
      </c>
      <c r="AF48" s="18"/>
      <c r="AG48" s="37">
        <f t="shared" si="5"/>
        <v>2318.5</v>
      </c>
    </row>
    <row r="49" spans="1:33" s="5" customFormat="1" ht="15" customHeight="1" collapsed="1" x14ac:dyDescent="0.2">
      <c r="A49" s="50" t="s">
        <v>46</v>
      </c>
      <c r="B49" s="34"/>
      <c r="C49" s="35"/>
      <c r="D49" s="35"/>
      <c r="E49" s="35"/>
      <c r="F49" s="35"/>
      <c r="G49" s="35"/>
      <c r="H49" s="35">
        <v>301.7</v>
      </c>
      <c r="I49" s="35"/>
      <c r="J49" s="35"/>
      <c r="K49" s="35"/>
      <c r="L49" s="36">
        <f t="shared" si="4"/>
        <v>301.7</v>
      </c>
      <c r="M49" s="35">
        <v>98.5</v>
      </c>
      <c r="N49" s="35"/>
      <c r="O49" s="35"/>
      <c r="P49" s="35"/>
      <c r="Q49" s="35">
        <v>30.8</v>
      </c>
      <c r="R49" s="35"/>
      <c r="S49" s="35">
        <v>3.1</v>
      </c>
      <c r="T49" s="35">
        <v>6.6</v>
      </c>
      <c r="U49" s="35">
        <v>24.4</v>
      </c>
      <c r="V49" s="35"/>
      <c r="W49" s="35"/>
      <c r="X49" s="35"/>
      <c r="Y49" s="35">
        <v>5.4</v>
      </c>
      <c r="Z49" s="35"/>
      <c r="AA49" s="35"/>
      <c r="AB49" s="35"/>
      <c r="AC49" s="35">
        <v>1.3</v>
      </c>
      <c r="AD49" s="35">
        <v>206.1</v>
      </c>
      <c r="AE49" s="34">
        <f t="shared" si="3"/>
        <v>376.20000000000005</v>
      </c>
      <c r="AF49" s="21"/>
      <c r="AG49" s="36">
        <f t="shared" si="5"/>
        <v>677.90000000000009</v>
      </c>
    </row>
    <row r="50" spans="1:33" s="26" customFormat="1" ht="15" hidden="1" customHeight="1" x14ac:dyDescent="0.2">
      <c r="A50" s="52" t="s">
        <v>173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6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3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6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3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/>
      <c r="E52" s="32"/>
      <c r="F52" s="32"/>
      <c r="G52" s="32"/>
      <c r="H52" s="32">
        <v>3.1</v>
      </c>
      <c r="I52" s="32"/>
      <c r="J52" s="32"/>
      <c r="K52" s="32"/>
      <c r="L52" s="33">
        <f t="shared" ref="L52:L81" si="7">IF(SUM(B52:K52)=0,"",SUM(B52:K52))</f>
        <v>3.1</v>
      </c>
      <c r="M52" s="32">
        <v>0.3</v>
      </c>
      <c r="N52" s="32"/>
      <c r="O52" s="32"/>
      <c r="P52" s="32"/>
      <c r="Q52" s="32">
        <v>0.3</v>
      </c>
      <c r="R52" s="32"/>
      <c r="S52" s="32">
        <v>0.7</v>
      </c>
      <c r="T52" s="32">
        <v>29.1</v>
      </c>
      <c r="U52" s="32">
        <v>6.1</v>
      </c>
      <c r="V52" s="32"/>
      <c r="W52" s="32"/>
      <c r="X52" s="32"/>
      <c r="Y52" s="32">
        <v>3.4</v>
      </c>
      <c r="Z52" s="32"/>
      <c r="AA52" s="32"/>
      <c r="AB52" s="32"/>
      <c r="AC52" s="32"/>
      <c r="AD52" s="32">
        <v>125.2</v>
      </c>
      <c r="AE52" s="31">
        <f t="shared" si="3"/>
        <v>165.1</v>
      </c>
      <c r="AF52" s="18"/>
      <c r="AG52" s="33">
        <f>SUM(L52,AE52)</f>
        <v>168.2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7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3"/>
        <v/>
      </c>
      <c r="AF53" s="25"/>
      <c r="AG53" s="42"/>
    </row>
    <row r="54" spans="1:33" s="26" customFormat="1" ht="15" hidden="1" customHeight="1" x14ac:dyDescent="0.2">
      <c r="A54" s="53" t="s">
        <v>179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7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3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7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3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7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3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7"/>
        <v/>
      </c>
      <c r="M57" s="32"/>
      <c r="N57" s="32">
        <v>330.1</v>
      </c>
      <c r="O57" s="32"/>
      <c r="P57" s="32">
        <v>3</v>
      </c>
      <c r="Q57" s="32"/>
      <c r="R57" s="32">
        <v>4.9000000000000004</v>
      </c>
      <c r="S57" s="32">
        <v>0</v>
      </c>
      <c r="T57" s="32">
        <v>431.1</v>
      </c>
      <c r="U57" s="32">
        <v>0</v>
      </c>
      <c r="V57" s="32"/>
      <c r="W57" s="32"/>
      <c r="X57" s="32"/>
      <c r="Y57" s="32"/>
      <c r="Z57" s="32"/>
      <c r="AA57" s="32"/>
      <c r="AB57" s="32"/>
      <c r="AC57" s="32"/>
      <c r="AD57" s="32"/>
      <c r="AE57" s="31">
        <f t="shared" si="3"/>
        <v>769.1</v>
      </c>
      <c r="AF57" s="18"/>
      <c r="AG57" s="33">
        <f>SUM(L57,AE57)</f>
        <v>769.1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7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3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7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3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7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3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7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3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0.5</v>
      </c>
      <c r="D62" s="32"/>
      <c r="E62" s="32"/>
      <c r="F62" s="32"/>
      <c r="G62" s="32"/>
      <c r="H62" s="32">
        <v>136.6</v>
      </c>
      <c r="I62" s="32">
        <v>37.1</v>
      </c>
      <c r="J62" s="32"/>
      <c r="K62" s="32"/>
      <c r="L62" s="33">
        <f t="shared" si="7"/>
        <v>174.2</v>
      </c>
      <c r="M62" s="32">
        <v>1.8</v>
      </c>
      <c r="N62" s="32">
        <v>0.2</v>
      </c>
      <c r="O62" s="32"/>
      <c r="P62" s="32"/>
      <c r="Q62" s="32">
        <v>1.2</v>
      </c>
      <c r="R62" s="32"/>
      <c r="S62" s="32">
        <v>2.5</v>
      </c>
      <c r="T62" s="32">
        <v>7.3</v>
      </c>
      <c r="U62" s="32">
        <v>194.7</v>
      </c>
      <c r="V62" s="32">
        <v>0.4</v>
      </c>
      <c r="W62" s="32"/>
      <c r="X62" s="32"/>
      <c r="Y62" s="32">
        <v>1.4</v>
      </c>
      <c r="Z62" s="32"/>
      <c r="AA62" s="32"/>
      <c r="AB62" s="32">
        <v>0.3</v>
      </c>
      <c r="AC62" s="32">
        <v>0.7</v>
      </c>
      <c r="AD62" s="32">
        <v>110.5</v>
      </c>
      <c r="AE62" s="31">
        <f t="shared" si="3"/>
        <v>321</v>
      </c>
      <c r="AF62" s="18"/>
      <c r="AG62" s="33">
        <f>SUM(L62,AE62)</f>
        <v>495.2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7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3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7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3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7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3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7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3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7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3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7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3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7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3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7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3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7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3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7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3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7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3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7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3"/>
        <v/>
      </c>
      <c r="AF74" s="25"/>
      <c r="AG74" s="42"/>
    </row>
    <row r="75" spans="1:33" s="5" customFormat="1" ht="18" customHeight="1" collapsed="1" x14ac:dyDescent="0.2">
      <c r="A75" s="54" t="s">
        <v>185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7"/>
        <v/>
      </c>
      <c r="M75" s="32"/>
      <c r="N75" s="32">
        <v>11.3</v>
      </c>
      <c r="O75" s="32"/>
      <c r="P75" s="32"/>
      <c r="Q75" s="32"/>
      <c r="R75" s="32"/>
      <c r="S75" s="32"/>
      <c r="T75" s="32">
        <v>183.5</v>
      </c>
      <c r="U75" s="32"/>
      <c r="V75" s="32"/>
      <c r="W75" s="32"/>
      <c r="X75" s="32"/>
      <c r="Y75" s="32"/>
      <c r="Z75" s="32"/>
      <c r="AA75" s="32"/>
      <c r="AB75" s="32"/>
      <c r="AC75" s="32"/>
      <c r="AD75" s="32">
        <v>5.7</v>
      </c>
      <c r="AE75" s="31">
        <f>IF(SUM(M75:AD75)=0,"",SUM(M75:AD75))</f>
        <v>200.5</v>
      </c>
      <c r="AF75" s="18"/>
      <c r="AG75" s="33">
        <f>SUM(L75,AE75)</f>
        <v>200.5</v>
      </c>
    </row>
    <row r="76" spans="1:33" s="26" customFormat="1" ht="1.5" hidden="1" customHeight="1" x14ac:dyDescent="0.2">
      <c r="A76" s="52" t="s">
        <v>186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33" t="str">
        <f t="shared" si="7"/>
        <v/>
      </c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0" t="str">
        <f t="shared" si="3"/>
        <v/>
      </c>
      <c r="AF76" s="25"/>
      <c r="AG76" s="42"/>
    </row>
    <row r="77" spans="1:33" s="26" customFormat="1" ht="0.75" hidden="1" customHeight="1" x14ac:dyDescent="0.2">
      <c r="A77" s="96" t="s">
        <v>187</v>
      </c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3" t="str">
        <f>IF(SUM(B77,C77,D77,E77,F77,G77,H77,K77)=0,"",SUM(B77,C77,D77,E77,F77,G77,H77,K77))</f>
        <v/>
      </c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1" t="str">
        <f>IF(SUM(M77:AD77)=0,"",SUM(M77:AD77))</f>
        <v/>
      </c>
      <c r="AF77" s="94"/>
      <c r="AG77" s="95"/>
    </row>
    <row r="78" spans="1:33" s="26" customFormat="1" ht="19.5" hidden="1" customHeight="1" x14ac:dyDescent="0.2">
      <c r="A78" s="96" t="s">
        <v>188</v>
      </c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3" t="str">
        <f>IF(SUM(B78,C78,D78,E78,F78,G78,H78,K78)=0,"",SUM(B78,C78,D78,E78,F78,G78,H78,K78))</f>
        <v/>
      </c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1" t="str">
        <f>IF(SUM(M78:AD78)=0,"",SUM(M78:AD78))</f>
        <v/>
      </c>
      <c r="AF78" s="94"/>
      <c r="AG78" s="95"/>
    </row>
    <row r="79" spans="1:33" s="26" customFormat="1" ht="0.75" hidden="1" customHeight="1" x14ac:dyDescent="0.2">
      <c r="A79" s="52" t="s">
        <v>189</v>
      </c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3" t="str">
        <f>IF(SUM(B79,C79,D79,E79,F79,G79,H79,K79)=0,"",SUM(B79,C79,D79,E79,F79,G79,H79,K79))</f>
        <v/>
      </c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1" t="str">
        <f>IF(SUM(M79:AD79)=0,"",SUM(M79:AD79))</f>
        <v/>
      </c>
      <c r="AF79" s="94"/>
      <c r="AG79" s="95"/>
    </row>
    <row r="80" spans="1:33" s="26" customFormat="1" ht="17.2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7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3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7"/>
        <v/>
      </c>
      <c r="M81" s="57"/>
      <c r="N81" s="57">
        <v>2.7</v>
      </c>
      <c r="O81" s="57"/>
      <c r="P81" s="57"/>
      <c r="Q81" s="57"/>
      <c r="R81" s="57"/>
      <c r="S81" s="57"/>
      <c r="T81" s="57">
        <v>4.9000000000000004</v>
      </c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3"/>
        <v>7.6000000000000005</v>
      </c>
      <c r="AF81" s="58"/>
      <c r="AG81" s="38">
        <f>SUM(L81,AE81)</f>
        <v>7.6000000000000005</v>
      </c>
    </row>
  </sheetData>
  <mergeCells count="14">
    <mergeCell ref="AA4:AA5"/>
    <mergeCell ref="AE4:AE5"/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T4:T5"/>
    <mergeCell ref="U4:U5"/>
  </mergeCells>
  <pageMargins left="0.7" right="0.7" top="0.75" bottom="0.75" header="0.3" footer="0.3"/>
  <ignoredErrors>
    <ignoredError sqref="AG43 L7:L33 L80:L81 L43:L76" calculatedColumn="1"/>
  </ignoredErrors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6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0.140625" style="9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1" t="s">
        <v>39</v>
      </c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104" t="s">
        <v>194</v>
      </c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AF3" s="106" t="s">
        <v>84</v>
      </c>
      <c r="AG3" s="16"/>
    </row>
    <row r="4" spans="1:54" s="5" customFormat="1" ht="15" customHeight="1" x14ac:dyDescent="0.2">
      <c r="A4" s="15" t="s">
        <v>149</v>
      </c>
      <c r="B4" s="108" t="s">
        <v>16</v>
      </c>
      <c r="C4" s="59" t="s">
        <v>23</v>
      </c>
      <c r="D4" s="59" t="s">
        <v>17</v>
      </c>
      <c r="E4" s="59" t="s">
        <v>19</v>
      </c>
      <c r="F4" s="110" t="s">
        <v>63</v>
      </c>
      <c r="G4" s="110" t="s">
        <v>64</v>
      </c>
      <c r="H4" s="110" t="s">
        <v>20</v>
      </c>
      <c r="I4" s="89" t="s">
        <v>21</v>
      </c>
      <c r="J4" s="89" t="s">
        <v>68</v>
      </c>
      <c r="K4" s="89" t="s">
        <v>21</v>
      </c>
      <c r="L4" s="112" t="s">
        <v>38</v>
      </c>
      <c r="M4" s="114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167</v>
      </c>
      <c r="T4" s="116" t="s">
        <v>168</v>
      </c>
      <c r="U4" s="116" t="s">
        <v>169</v>
      </c>
      <c r="V4" s="74" t="s">
        <v>66</v>
      </c>
      <c r="W4" s="74" t="s">
        <v>31</v>
      </c>
      <c r="X4" s="74" t="s">
        <v>17</v>
      </c>
      <c r="Y4" s="74" t="s">
        <v>17</v>
      </c>
      <c r="Z4" s="116" t="s">
        <v>65</v>
      </c>
      <c r="AA4" s="116" t="s">
        <v>170</v>
      </c>
      <c r="AB4" s="75" t="s">
        <v>67</v>
      </c>
      <c r="AC4" s="74" t="s">
        <v>23</v>
      </c>
      <c r="AD4" s="73" t="s">
        <v>35</v>
      </c>
      <c r="AE4" s="112" t="s">
        <v>38</v>
      </c>
      <c r="AF4" s="107"/>
      <c r="AG4" s="48" t="s">
        <v>38</v>
      </c>
    </row>
    <row r="5" spans="1:54" s="5" customFormat="1" ht="15" customHeight="1" x14ac:dyDescent="0.2">
      <c r="A5" s="46" t="s">
        <v>15</v>
      </c>
      <c r="B5" s="109"/>
      <c r="C5" s="47" t="s">
        <v>24</v>
      </c>
      <c r="D5" s="47" t="s">
        <v>18</v>
      </c>
      <c r="E5" s="47" t="s">
        <v>123</v>
      </c>
      <c r="F5" s="111"/>
      <c r="G5" s="111"/>
      <c r="H5" s="111"/>
      <c r="I5" s="47" t="s">
        <v>22</v>
      </c>
      <c r="J5" s="47" t="s">
        <v>122</v>
      </c>
      <c r="K5" s="90" t="s">
        <v>184</v>
      </c>
      <c r="L5" s="113"/>
      <c r="M5" s="115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17"/>
      <c r="U5" s="117"/>
      <c r="V5" s="77" t="s">
        <v>16</v>
      </c>
      <c r="W5" s="77" t="s">
        <v>70</v>
      </c>
      <c r="X5" s="77" t="s">
        <v>32</v>
      </c>
      <c r="Y5" s="77" t="s">
        <v>33</v>
      </c>
      <c r="Z5" s="117"/>
      <c r="AA5" s="117"/>
      <c r="AB5" s="78" t="s">
        <v>23</v>
      </c>
      <c r="AC5" s="77" t="s">
        <v>34</v>
      </c>
      <c r="AD5" s="79" t="s">
        <v>36</v>
      </c>
      <c r="AE5" s="113"/>
      <c r="AF5" s="107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190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823</v>
      </c>
      <c r="F7" s="32"/>
      <c r="G7" s="32"/>
      <c r="H7" s="32">
        <v>443.1</v>
      </c>
      <c r="I7" s="32">
        <v>43.9</v>
      </c>
      <c r="J7" s="32"/>
      <c r="K7" s="32"/>
      <c r="L7" s="33">
        <f>IF(SUM(B7:K7)=0,"",SUM(B7:K7))</f>
        <v>1310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1538.6</v>
      </c>
      <c r="C8" s="32">
        <v>0.4</v>
      </c>
      <c r="D8" s="32"/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1539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3" t="str">
        <f t="shared" si="0"/>
        <v/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-74.5</v>
      </c>
      <c r="C11" s="32"/>
      <c r="D11" s="32"/>
      <c r="E11" s="32"/>
      <c r="F11" s="32"/>
      <c r="G11" s="32"/>
      <c r="H11" s="32"/>
      <c r="I11" s="32"/>
      <c r="J11" s="32"/>
      <c r="K11" s="32"/>
      <c r="L11" s="33">
        <f t="shared" si="0"/>
        <v>-74.5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-196.4</v>
      </c>
      <c r="F12" s="32"/>
      <c r="G12" s="32"/>
      <c r="H12" s="32"/>
      <c r="I12" s="32"/>
      <c r="J12" s="32"/>
      <c r="K12" s="32"/>
      <c r="L12" s="33">
        <f t="shared" si="0"/>
        <v>-196.4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1464.1</v>
      </c>
      <c r="C14" s="32">
        <v>0.4</v>
      </c>
      <c r="D14" s="32"/>
      <c r="E14" s="32">
        <v>626.6</v>
      </c>
      <c r="F14" s="32"/>
      <c r="G14" s="32"/>
      <c r="H14" s="32">
        <v>443.1</v>
      </c>
      <c r="I14" s="32">
        <v>43.9</v>
      </c>
      <c r="J14" s="32"/>
      <c r="K14" s="32"/>
      <c r="L14" s="33">
        <f t="shared" si="0"/>
        <v>2578.1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-1464.1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-1464.1</v>
      </c>
      <c r="M15" s="35">
        <v>68.8</v>
      </c>
      <c r="N15" s="35">
        <v>294.3</v>
      </c>
      <c r="O15" s="35">
        <v>12.1</v>
      </c>
      <c r="P15" s="35">
        <v>0.4</v>
      </c>
      <c r="Q15" s="35">
        <v>21.5</v>
      </c>
      <c r="R15" s="35">
        <v>38</v>
      </c>
      <c r="S15" s="35">
        <v>23.2</v>
      </c>
      <c r="T15" s="35">
        <v>418.5</v>
      </c>
      <c r="U15" s="35">
        <v>438.8</v>
      </c>
      <c r="V15" s="35">
        <v>14.6</v>
      </c>
      <c r="W15" s="35">
        <v>73.7</v>
      </c>
      <c r="X15" s="35">
        <v>13.9</v>
      </c>
      <c r="Y15" s="35"/>
      <c r="Z15" s="35"/>
      <c r="AA15" s="35"/>
      <c r="AB15" s="35"/>
      <c r="AC15" s="35"/>
      <c r="AD15" s="35"/>
      <c r="AE15" s="34">
        <f t="shared" ref="AE15:AE30" si="1">IF(SUM(M15:AD15)=0,"",SUM(M15:AD15))</f>
        <v>1417.8</v>
      </c>
      <c r="AF15" s="34">
        <f>IF(SUM(L15,AE15)=0,"",SUM(L15,AE15))</f>
        <v>-46.299999999999955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-626.6</v>
      </c>
      <c r="F16" s="32"/>
      <c r="G16" s="32"/>
      <c r="H16" s="32"/>
      <c r="I16" s="32"/>
      <c r="J16" s="32"/>
      <c r="K16" s="32"/>
      <c r="L16" s="33">
        <f t="shared" si="0"/>
        <v>-626.6</v>
      </c>
      <c r="M16" s="32"/>
      <c r="N16" s="32"/>
      <c r="O16" s="32"/>
      <c r="P16" s="32"/>
      <c r="Q16" s="32"/>
      <c r="R16" s="32"/>
      <c r="S16" s="32"/>
      <c r="T16" s="32">
        <v>-31.7</v>
      </c>
      <c r="U16" s="32">
        <v>-118.4</v>
      </c>
      <c r="V16" s="32"/>
      <c r="W16" s="32"/>
      <c r="X16" s="32"/>
      <c r="Y16" s="32"/>
      <c r="Z16" s="32"/>
      <c r="AA16" s="32"/>
      <c r="AB16" s="32"/>
      <c r="AC16" s="32"/>
      <c r="AD16" s="32">
        <v>609.5</v>
      </c>
      <c r="AE16" s="31">
        <f t="shared" si="1"/>
        <v>459.4</v>
      </c>
      <c r="AF16" s="31">
        <f>IF(SUM(L16,AE16)=0,"",SUM(L16,AE16))</f>
        <v>-167.20000000000005</v>
      </c>
      <c r="AG16" s="23"/>
      <c r="AI16" s="8"/>
    </row>
    <row r="17" spans="1:254" s="5" customFormat="1" ht="15" hidden="1" customHeight="1" outlineLevel="1" x14ac:dyDescent="0.2">
      <c r="A17" s="80" t="s">
        <v>174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175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176</v>
      </c>
      <c r="B19" s="81"/>
      <c r="C19" s="81"/>
      <c r="D19" s="81"/>
      <c r="E19" s="81">
        <v>-626.6</v>
      </c>
      <c r="F19" s="81"/>
      <c r="G19" s="82"/>
      <c r="H19" s="81"/>
      <c r="I19" s="82"/>
      <c r="J19" s="81"/>
      <c r="K19" s="83"/>
      <c r="L19" s="42">
        <f t="shared" si="0"/>
        <v>-626.6</v>
      </c>
      <c r="M19" s="81"/>
      <c r="N19" s="81"/>
      <c r="O19" s="85"/>
      <c r="P19" s="81"/>
      <c r="Q19" s="81"/>
      <c r="R19" s="81"/>
      <c r="S19" s="81"/>
      <c r="T19" s="82"/>
      <c r="U19" s="82"/>
      <c r="V19" s="81"/>
      <c r="W19" s="81"/>
      <c r="X19" s="81"/>
      <c r="Y19" s="85"/>
      <c r="Z19" s="81"/>
      <c r="AA19" s="81"/>
      <c r="AB19" s="85"/>
      <c r="AC19" s="85"/>
      <c r="AD19" s="83">
        <v>557.70000000000005</v>
      </c>
      <c r="AE19" s="84">
        <f t="shared" si="1"/>
        <v>557.70000000000005</v>
      </c>
      <c r="AF19" s="40">
        <f>IF(SUM(L19,AE19)=0,"",SUM(L19,AE19))</f>
        <v>-68.899999999999977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177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178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>
        <v>-1.3</v>
      </c>
      <c r="I22" s="32">
        <v>-1.5</v>
      </c>
      <c r="J22" s="32"/>
      <c r="K22" s="32"/>
      <c r="L22" s="33">
        <f t="shared" si="0"/>
        <v>-2.8</v>
      </c>
      <c r="M22" s="32"/>
      <c r="N22" s="32"/>
      <c r="O22" s="32"/>
      <c r="P22" s="32"/>
      <c r="Q22" s="32"/>
      <c r="R22" s="32"/>
      <c r="S22" s="32"/>
      <c r="T22" s="32">
        <v>-0.3</v>
      </c>
      <c r="U22" s="32">
        <v>-7.7</v>
      </c>
      <c r="V22" s="32"/>
      <c r="W22" s="32"/>
      <c r="X22" s="32"/>
      <c r="Y22" s="32"/>
      <c r="Z22" s="32"/>
      <c r="AA22" s="32"/>
      <c r="AB22" s="32"/>
      <c r="AC22" s="32"/>
      <c r="AD22" s="32">
        <v>5.2</v>
      </c>
      <c r="AE22" s="31">
        <f t="shared" si="1"/>
        <v>-2.8</v>
      </c>
      <c r="AF22" s="31">
        <f>IF(SUM(L22,AE22)=0,"",SUM(L22,AE22))</f>
        <v>-5.6</v>
      </c>
      <c r="AG22" s="23"/>
    </row>
    <row r="23" spans="1:254" s="5" customFormat="1" ht="15" hidden="1" customHeight="1" x14ac:dyDescent="0.2">
      <c r="A23" s="80" t="s">
        <v>174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175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 t="shared" si="1"/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176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177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178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171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-2.9</v>
      </c>
      <c r="I30" s="32"/>
      <c r="J30" s="32"/>
      <c r="K30" s="32"/>
      <c r="L30" s="33">
        <f t="shared" si="0"/>
        <v>-2.9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1.6</v>
      </c>
      <c r="AD30" s="32"/>
      <c r="AE30" s="31">
        <f t="shared" si="1"/>
        <v>1.6</v>
      </c>
      <c r="AF30" s="31">
        <f t="shared" si="2"/>
        <v>-1.2999999999999998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>
        <v>-4.5999999999999996</v>
      </c>
      <c r="N31" s="32"/>
      <c r="O31" s="32">
        <v>-11.2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12</v>
      </c>
      <c r="Z31" s="32"/>
      <c r="AA31" s="32"/>
      <c r="AB31" s="32"/>
      <c r="AC31" s="32"/>
      <c r="AD31" s="32"/>
      <c r="AE31" s="31">
        <f t="shared" ref="AE31:AE81" si="3">IF(SUM(M31:AD31)=0,"",SUM(M31:AD31))</f>
        <v>-3.7999999999999989</v>
      </c>
      <c r="AF31" s="31">
        <f t="shared" si="2"/>
        <v>-3.7999999999999989</v>
      </c>
      <c r="AG31" s="23"/>
    </row>
    <row r="32" spans="1:254" s="5" customFormat="1" ht="15" hidden="1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3"/>
        <v/>
      </c>
      <c r="AF32" s="31" t="str">
        <f t="shared" si="2"/>
        <v/>
      </c>
      <c r="AG32" s="23"/>
    </row>
    <row r="33" spans="1:33" s="5" customFormat="1" ht="15" customHeight="1" x14ac:dyDescent="0.2">
      <c r="A33" s="51" t="s">
        <v>125</v>
      </c>
      <c r="B33" s="31">
        <v>-1464.1</v>
      </c>
      <c r="C33" s="32"/>
      <c r="D33" s="32"/>
      <c r="E33" s="32">
        <v>-626.6</v>
      </c>
      <c r="F33" s="32"/>
      <c r="G33" s="32"/>
      <c r="H33" s="32">
        <v>-4.2</v>
      </c>
      <c r="I33" s="32">
        <v>-1.5</v>
      </c>
      <c r="J33" s="32"/>
      <c r="K33" s="32"/>
      <c r="L33" s="33">
        <f t="shared" si="0"/>
        <v>-2096.3999999999996</v>
      </c>
      <c r="M33" s="32">
        <v>64.2</v>
      </c>
      <c r="N33" s="32">
        <v>294.3</v>
      </c>
      <c r="O33" s="32">
        <v>0.9</v>
      </c>
      <c r="P33" s="32">
        <v>0.4</v>
      </c>
      <c r="Q33" s="32">
        <v>21.5</v>
      </c>
      <c r="R33" s="32">
        <v>38</v>
      </c>
      <c r="S33" s="32">
        <v>23.2</v>
      </c>
      <c r="T33" s="32">
        <v>386.5</v>
      </c>
      <c r="U33" s="32">
        <v>312.7</v>
      </c>
      <c r="V33" s="32">
        <v>14.6</v>
      </c>
      <c r="W33" s="32">
        <v>73.7</v>
      </c>
      <c r="X33" s="32">
        <v>13.9</v>
      </c>
      <c r="Y33" s="32">
        <v>12</v>
      </c>
      <c r="Z33" s="32"/>
      <c r="AA33" s="32"/>
      <c r="AB33" s="32"/>
      <c r="AC33" s="32">
        <v>1.6</v>
      </c>
      <c r="AD33" s="32">
        <v>614.70000000000005</v>
      </c>
      <c r="AE33" s="31">
        <f t="shared" si="3"/>
        <v>1872.2</v>
      </c>
      <c r="AF33" s="31">
        <f t="shared" si="2"/>
        <v>-224.19999999999959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68.8</v>
      </c>
      <c r="N34" s="35">
        <v>294.3</v>
      </c>
      <c r="O34" s="35">
        <v>12.1</v>
      </c>
      <c r="P34" s="35">
        <v>0.4</v>
      </c>
      <c r="Q34" s="35">
        <v>21.5</v>
      </c>
      <c r="R34" s="35">
        <v>38</v>
      </c>
      <c r="S34" s="35">
        <v>23.2</v>
      </c>
      <c r="T34" s="35">
        <v>418.5</v>
      </c>
      <c r="U34" s="35">
        <v>438.8</v>
      </c>
      <c r="V34" s="35">
        <v>14.6</v>
      </c>
      <c r="W34" s="35">
        <v>73.7</v>
      </c>
      <c r="X34" s="35">
        <v>13.9</v>
      </c>
      <c r="Y34" s="35">
        <v>12</v>
      </c>
      <c r="Z34" s="35"/>
      <c r="AA34" s="35"/>
      <c r="AB34" s="35"/>
      <c r="AC34" s="35">
        <v>1.6</v>
      </c>
      <c r="AD34" s="35">
        <v>614.70000000000005</v>
      </c>
      <c r="AE34" s="34">
        <f t="shared" si="3"/>
        <v>2046.1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45.1</v>
      </c>
      <c r="N35" s="32">
        <v>91.2</v>
      </c>
      <c r="O35" s="32"/>
      <c r="P35" s="32">
        <v>3.1</v>
      </c>
      <c r="Q35" s="32"/>
      <c r="R35" s="32">
        <v>3.8</v>
      </c>
      <c r="S35" s="32">
        <v>32.6</v>
      </c>
      <c r="T35" s="32">
        <v>361</v>
      </c>
      <c r="U35" s="32">
        <v>122</v>
      </c>
      <c r="V35" s="32">
        <v>0.4</v>
      </c>
      <c r="W35" s="32">
        <v>17.3</v>
      </c>
      <c r="X35" s="32"/>
      <c r="Y35" s="32"/>
      <c r="Z35" s="32"/>
      <c r="AA35" s="32"/>
      <c r="AB35" s="32">
        <v>0.4</v>
      </c>
      <c r="AC35" s="32">
        <v>0.5</v>
      </c>
      <c r="AD35" s="32">
        <v>23.3</v>
      </c>
      <c r="AE35" s="31">
        <f t="shared" si="3"/>
        <v>700.69999999999982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>
        <v>-0.3</v>
      </c>
      <c r="N36" s="32">
        <v>-13.4</v>
      </c>
      <c r="O36" s="32">
        <v>-2.2000000000000002</v>
      </c>
      <c r="P36" s="32">
        <v>-0.1</v>
      </c>
      <c r="Q36" s="32"/>
      <c r="R36" s="32">
        <v>-40.5</v>
      </c>
      <c r="S36" s="32">
        <v>-48.2</v>
      </c>
      <c r="T36" s="32">
        <v>-83.4</v>
      </c>
      <c r="U36" s="32">
        <v>-183.1</v>
      </c>
      <c r="V36" s="32"/>
      <c r="W36" s="32">
        <v>-1.8</v>
      </c>
      <c r="X36" s="32"/>
      <c r="Y36" s="32"/>
      <c r="Z36" s="32"/>
      <c r="AA36" s="32"/>
      <c r="AB36" s="32"/>
      <c r="AC36" s="32"/>
      <c r="AD36" s="32">
        <v>-35.700000000000003</v>
      </c>
      <c r="AE36" s="31">
        <f t="shared" si="3"/>
        <v>-408.70000000000005</v>
      </c>
      <c r="AF36" s="18"/>
      <c r="AG36" s="22"/>
    </row>
    <row r="37" spans="1:33" s="5" customFormat="1" ht="15" hidden="1" customHeight="1" x14ac:dyDescent="0.2">
      <c r="A37" s="51" t="s">
        <v>172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3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>
        <v>-1.4</v>
      </c>
      <c r="N38" s="32">
        <v>-2.2000000000000002</v>
      </c>
      <c r="O38" s="32">
        <v>-0.1</v>
      </c>
      <c r="P38" s="32">
        <v>-0.3</v>
      </c>
      <c r="Q38" s="32">
        <v>-0.3</v>
      </c>
      <c r="R38" s="32">
        <v>-0.3</v>
      </c>
      <c r="S38" s="32">
        <v>-0.3</v>
      </c>
      <c r="T38" s="32">
        <v>-1.2</v>
      </c>
      <c r="U38" s="32">
        <v>-0.7</v>
      </c>
      <c r="V38" s="32"/>
      <c r="W38" s="32">
        <v>-0.4</v>
      </c>
      <c r="X38" s="32"/>
      <c r="Y38" s="32">
        <v>-1.8</v>
      </c>
      <c r="Z38" s="32"/>
      <c r="AA38" s="32"/>
      <c r="AB38" s="32"/>
      <c r="AC38" s="32"/>
      <c r="AD38" s="32">
        <v>-115.2</v>
      </c>
      <c r="AE38" s="31">
        <f t="shared" si="3"/>
        <v>-124.2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-2.1</v>
      </c>
      <c r="N39" s="32">
        <v>-16.899999999999999</v>
      </c>
      <c r="O39" s="32">
        <v>1.4</v>
      </c>
      <c r="P39" s="32">
        <v>0.1</v>
      </c>
      <c r="Q39" s="32">
        <v>6.1</v>
      </c>
      <c r="R39" s="32">
        <v>3.6</v>
      </c>
      <c r="S39" s="32">
        <v>-1.6</v>
      </c>
      <c r="T39" s="32">
        <v>49.1</v>
      </c>
      <c r="U39" s="32">
        <v>45</v>
      </c>
      <c r="V39" s="32"/>
      <c r="W39" s="32">
        <v>-4.2</v>
      </c>
      <c r="X39" s="32"/>
      <c r="Y39" s="32"/>
      <c r="Z39" s="32"/>
      <c r="AA39" s="32"/>
      <c r="AB39" s="32"/>
      <c r="AC39" s="32"/>
      <c r="AD39" s="32"/>
      <c r="AE39" s="31">
        <f t="shared" si="3"/>
        <v>80.5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1" t="str">
        <f t="shared" si="3"/>
        <v/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>
        <v>0.1</v>
      </c>
      <c r="Z41" s="32"/>
      <c r="AA41" s="32"/>
      <c r="AB41" s="32"/>
      <c r="AC41" s="32"/>
      <c r="AD41" s="32">
        <v>2.1</v>
      </c>
      <c r="AE41" s="31">
        <f t="shared" si="3"/>
        <v>2.2000000000000002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110.1</v>
      </c>
      <c r="N42" s="32">
        <v>353</v>
      </c>
      <c r="O42" s="32">
        <v>11.2</v>
      </c>
      <c r="P42" s="32">
        <v>3.2</v>
      </c>
      <c r="Q42" s="32">
        <v>27.3</v>
      </c>
      <c r="R42" s="32">
        <v>4.5999999999999996</v>
      </c>
      <c r="S42" s="32">
        <v>5.7</v>
      </c>
      <c r="T42" s="32">
        <v>744</v>
      </c>
      <c r="U42" s="32">
        <v>422</v>
      </c>
      <c r="V42" s="32">
        <v>15</v>
      </c>
      <c r="W42" s="32">
        <v>84.6</v>
      </c>
      <c r="X42" s="32">
        <v>13.9</v>
      </c>
      <c r="Y42" s="32">
        <v>10.3</v>
      </c>
      <c r="Z42" s="32"/>
      <c r="AA42" s="32"/>
      <c r="AB42" s="32">
        <v>0.4</v>
      </c>
      <c r="AC42" s="32">
        <v>2.1</v>
      </c>
      <c r="AD42" s="32">
        <v>489.2</v>
      </c>
      <c r="AE42" s="31">
        <f t="shared" si="3"/>
        <v>2296.6</v>
      </c>
      <c r="AF42" s="18"/>
      <c r="AG42" s="22"/>
    </row>
    <row r="43" spans="1:33" s="5" customFormat="1" ht="15" customHeight="1" x14ac:dyDescent="0.2">
      <c r="A43" s="50" t="s">
        <v>41</v>
      </c>
      <c r="B43" s="34">
        <v>1464.1</v>
      </c>
      <c r="C43" s="35">
        <v>0.4</v>
      </c>
      <c r="D43" s="35"/>
      <c r="E43" s="35">
        <v>823</v>
      </c>
      <c r="F43" s="35"/>
      <c r="G43" s="35"/>
      <c r="H43" s="35">
        <v>443.1</v>
      </c>
      <c r="I43" s="35">
        <v>43.9</v>
      </c>
      <c r="J43" s="35"/>
      <c r="K43" s="35"/>
      <c r="L43" s="36">
        <f t="shared" ref="L43:L49" si="4">IF(SUM(B43:K43)=0,"",SUM(B43:K43))</f>
        <v>2774.5</v>
      </c>
      <c r="M43" s="35">
        <v>111.5</v>
      </c>
      <c r="N43" s="35">
        <v>355.2</v>
      </c>
      <c r="O43" s="35">
        <v>11.3</v>
      </c>
      <c r="P43" s="35">
        <v>3.5</v>
      </c>
      <c r="Q43" s="35">
        <v>27.6</v>
      </c>
      <c r="R43" s="35">
        <v>4.9000000000000004</v>
      </c>
      <c r="S43" s="35">
        <v>6</v>
      </c>
      <c r="T43" s="35">
        <v>745.2</v>
      </c>
      <c r="U43" s="35">
        <v>422.7</v>
      </c>
      <c r="V43" s="35">
        <v>15</v>
      </c>
      <c r="W43" s="35">
        <v>85</v>
      </c>
      <c r="X43" s="35">
        <v>13.9</v>
      </c>
      <c r="Y43" s="35">
        <v>12.1</v>
      </c>
      <c r="Z43" s="35"/>
      <c r="AA43" s="35"/>
      <c r="AB43" s="35">
        <v>0.4</v>
      </c>
      <c r="AC43" s="35">
        <v>2.1</v>
      </c>
      <c r="AD43" s="35">
        <v>604.4</v>
      </c>
      <c r="AE43" s="34">
        <f t="shared" si="3"/>
        <v>2420.8000000000002</v>
      </c>
      <c r="AF43" s="18"/>
      <c r="AG43" s="39">
        <f>SUM(L7,L8,L9,L11,L13,AE35,AE36,AE37,AE39,AE41)</f>
        <v>3149.2</v>
      </c>
    </row>
    <row r="44" spans="1:33" s="5" customFormat="1" ht="15" customHeight="1" x14ac:dyDescent="0.2">
      <c r="A44" s="51" t="s">
        <v>42</v>
      </c>
      <c r="B44" s="31"/>
      <c r="C44" s="32">
        <v>0.4</v>
      </c>
      <c r="D44" s="32"/>
      <c r="E44" s="32"/>
      <c r="F44" s="32"/>
      <c r="G44" s="32"/>
      <c r="H44" s="32">
        <v>438.9</v>
      </c>
      <c r="I44" s="32">
        <v>42.4</v>
      </c>
      <c r="J44" s="32"/>
      <c r="K44" s="32"/>
      <c r="L44" s="33">
        <f t="shared" si="4"/>
        <v>481.69999999999993</v>
      </c>
      <c r="M44" s="32">
        <v>105.5</v>
      </c>
      <c r="N44" s="32">
        <v>353</v>
      </c>
      <c r="O44" s="32"/>
      <c r="P44" s="32">
        <v>3.2</v>
      </c>
      <c r="Q44" s="32">
        <v>27.3</v>
      </c>
      <c r="R44" s="32">
        <v>4.5999999999999996</v>
      </c>
      <c r="S44" s="32">
        <v>5.7</v>
      </c>
      <c r="T44" s="32">
        <v>712</v>
      </c>
      <c r="U44" s="32">
        <v>295.89999999999998</v>
      </c>
      <c r="V44" s="32">
        <v>15</v>
      </c>
      <c r="W44" s="32">
        <v>84.6</v>
      </c>
      <c r="X44" s="32">
        <v>13.9</v>
      </c>
      <c r="Y44" s="32">
        <v>10.3</v>
      </c>
      <c r="Z44" s="32"/>
      <c r="AA44" s="32"/>
      <c r="AB44" s="32">
        <v>0.4</v>
      </c>
      <c r="AC44" s="32">
        <v>2.1</v>
      </c>
      <c r="AD44" s="32">
        <v>489.2</v>
      </c>
      <c r="AE44" s="31">
        <f t="shared" si="3"/>
        <v>2122.6999999999998</v>
      </c>
      <c r="AF44" s="18"/>
      <c r="AG44" s="37">
        <f t="shared" ref="AG44:AG49" si="5">SUM(L44,AE44)</f>
        <v>2604.3999999999996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4"/>
        <v/>
      </c>
      <c r="M45" s="32">
        <v>3.6</v>
      </c>
      <c r="N45" s="32">
        <v>0</v>
      </c>
      <c r="O45" s="32"/>
      <c r="P45" s="32"/>
      <c r="Q45" s="32">
        <v>0</v>
      </c>
      <c r="R45" s="32"/>
      <c r="S45" s="32">
        <v>0</v>
      </c>
      <c r="T45" s="32">
        <v>1.4</v>
      </c>
      <c r="U45" s="32">
        <v>33</v>
      </c>
      <c r="V45" s="32">
        <v>14.6</v>
      </c>
      <c r="W45" s="32"/>
      <c r="X45" s="32">
        <v>13.9</v>
      </c>
      <c r="Y45" s="32">
        <v>0</v>
      </c>
      <c r="Z45" s="32"/>
      <c r="AA45" s="32"/>
      <c r="AB45" s="32"/>
      <c r="AC45" s="32"/>
      <c r="AD45" s="32">
        <v>9.1999999999999993</v>
      </c>
      <c r="AE45" s="31">
        <f t="shared" si="3"/>
        <v>75.7</v>
      </c>
      <c r="AF45" s="18"/>
      <c r="AG45" s="37">
        <f t="shared" si="5"/>
        <v>75.7</v>
      </c>
    </row>
    <row r="46" spans="1:33" s="5" customFormat="1" ht="15" customHeight="1" x14ac:dyDescent="0.2">
      <c r="A46" s="51" t="s">
        <v>44</v>
      </c>
      <c r="B46" s="31"/>
      <c r="C46" s="32">
        <v>0.4</v>
      </c>
      <c r="D46" s="32"/>
      <c r="E46" s="32"/>
      <c r="F46" s="32"/>
      <c r="G46" s="32"/>
      <c r="H46" s="32">
        <v>438.9</v>
      </c>
      <c r="I46" s="32">
        <v>42.4</v>
      </c>
      <c r="J46" s="32"/>
      <c r="K46" s="32"/>
      <c r="L46" s="33">
        <f t="shared" si="4"/>
        <v>481.69999999999993</v>
      </c>
      <c r="M46" s="32">
        <v>101.9</v>
      </c>
      <c r="N46" s="32">
        <v>353</v>
      </c>
      <c r="O46" s="32"/>
      <c r="P46" s="32">
        <v>3.2</v>
      </c>
      <c r="Q46" s="32">
        <v>27.3</v>
      </c>
      <c r="R46" s="32">
        <v>4.5999999999999996</v>
      </c>
      <c r="S46" s="32">
        <v>5.7</v>
      </c>
      <c r="T46" s="32">
        <v>710.6</v>
      </c>
      <c r="U46" s="32">
        <v>262.89999999999998</v>
      </c>
      <c r="V46" s="32">
        <v>0.4</v>
      </c>
      <c r="W46" s="32">
        <v>84.6</v>
      </c>
      <c r="X46" s="32"/>
      <c r="Y46" s="32">
        <v>10.3</v>
      </c>
      <c r="Z46" s="32"/>
      <c r="AA46" s="32"/>
      <c r="AB46" s="32">
        <v>0.4</v>
      </c>
      <c r="AC46" s="32">
        <v>2.1</v>
      </c>
      <c r="AD46" s="32">
        <v>480</v>
      </c>
      <c r="AE46" s="31">
        <f t="shared" si="3"/>
        <v>2046.9999999999998</v>
      </c>
      <c r="AF46" s="18"/>
      <c r="AG46" s="37">
        <f t="shared" si="5"/>
        <v>2528.6999999999998</v>
      </c>
    </row>
    <row r="47" spans="1:33" s="5" customFormat="1" ht="15" customHeight="1" x14ac:dyDescent="0.2">
      <c r="A47" s="51" t="s">
        <v>45</v>
      </c>
      <c r="B47" s="31"/>
      <c r="C47" s="32">
        <v>0</v>
      </c>
      <c r="D47" s="32"/>
      <c r="E47" s="32"/>
      <c r="F47" s="32"/>
      <c r="G47" s="32"/>
      <c r="H47" s="32"/>
      <c r="I47" s="32">
        <v>0.2</v>
      </c>
      <c r="J47" s="32"/>
      <c r="K47" s="32"/>
      <c r="L47" s="33">
        <f t="shared" si="4"/>
        <v>0.2</v>
      </c>
      <c r="M47" s="32"/>
      <c r="N47" s="32">
        <v>0.3</v>
      </c>
      <c r="O47" s="32"/>
      <c r="P47" s="32"/>
      <c r="Q47" s="32">
        <v>0.5</v>
      </c>
      <c r="R47" s="32"/>
      <c r="S47" s="32"/>
      <c r="T47" s="32">
        <v>0.2</v>
      </c>
      <c r="U47" s="32"/>
      <c r="V47" s="32"/>
      <c r="W47" s="32">
        <v>84.6</v>
      </c>
      <c r="X47" s="32"/>
      <c r="Y47" s="32"/>
      <c r="Z47" s="32"/>
      <c r="AA47" s="32"/>
      <c r="AB47" s="32">
        <v>0</v>
      </c>
      <c r="AC47" s="32"/>
      <c r="AD47" s="32"/>
      <c r="AE47" s="31">
        <f t="shared" si="3"/>
        <v>85.6</v>
      </c>
      <c r="AF47" s="18"/>
      <c r="AG47" s="37">
        <f t="shared" si="5"/>
        <v>85.8</v>
      </c>
    </row>
    <row r="48" spans="1:33" s="5" customFormat="1" ht="15" customHeight="1" collapsed="1" x14ac:dyDescent="0.2">
      <c r="A48" s="51" t="s">
        <v>50</v>
      </c>
      <c r="B48" s="31"/>
      <c r="C48" s="32">
        <v>0.4</v>
      </c>
      <c r="D48" s="32"/>
      <c r="E48" s="32"/>
      <c r="F48" s="32"/>
      <c r="G48" s="32"/>
      <c r="H48" s="32">
        <v>438.9</v>
      </c>
      <c r="I48" s="32">
        <v>42.2</v>
      </c>
      <c r="J48" s="32"/>
      <c r="K48" s="32"/>
      <c r="L48" s="33">
        <f t="shared" si="4"/>
        <v>481.49999999999994</v>
      </c>
      <c r="M48" s="32">
        <v>101.9</v>
      </c>
      <c r="N48" s="32">
        <v>352.7</v>
      </c>
      <c r="O48" s="32"/>
      <c r="P48" s="32">
        <v>3.2</v>
      </c>
      <c r="Q48" s="32">
        <v>26.8</v>
      </c>
      <c r="R48" s="32">
        <v>4.5999999999999996</v>
      </c>
      <c r="S48" s="32">
        <v>5.7</v>
      </c>
      <c r="T48" s="32">
        <v>710.4</v>
      </c>
      <c r="U48" s="32">
        <v>262.89999999999998</v>
      </c>
      <c r="V48" s="32">
        <v>0.4</v>
      </c>
      <c r="W48" s="32"/>
      <c r="X48" s="32"/>
      <c r="Y48" s="32">
        <v>10.3</v>
      </c>
      <c r="Z48" s="32"/>
      <c r="AA48" s="32"/>
      <c r="AB48" s="32">
        <v>0.4</v>
      </c>
      <c r="AC48" s="32">
        <v>2.1</v>
      </c>
      <c r="AD48" s="32">
        <v>480</v>
      </c>
      <c r="AE48" s="31">
        <f t="shared" si="3"/>
        <v>1961.3999999999999</v>
      </c>
      <c r="AF48" s="18"/>
      <c r="AG48" s="37">
        <f t="shared" si="5"/>
        <v>2442.8999999999996</v>
      </c>
    </row>
    <row r="49" spans="1:33" s="5" customFormat="1" ht="15" customHeight="1" collapsed="1" x14ac:dyDescent="0.2">
      <c r="A49" s="50" t="s">
        <v>46</v>
      </c>
      <c r="B49" s="34"/>
      <c r="C49" s="35"/>
      <c r="D49" s="35"/>
      <c r="E49" s="35"/>
      <c r="F49" s="35"/>
      <c r="G49" s="35"/>
      <c r="H49" s="35">
        <v>301.7</v>
      </c>
      <c r="I49" s="35"/>
      <c r="J49" s="35"/>
      <c r="K49" s="35"/>
      <c r="L49" s="36">
        <f t="shared" si="4"/>
        <v>301.7</v>
      </c>
      <c r="M49" s="35">
        <v>98.3</v>
      </c>
      <c r="N49" s="35"/>
      <c r="O49" s="35"/>
      <c r="P49" s="35"/>
      <c r="Q49" s="35">
        <v>25.2</v>
      </c>
      <c r="R49" s="35"/>
      <c r="S49" s="35">
        <v>2.8</v>
      </c>
      <c r="T49" s="35">
        <v>6.2</v>
      </c>
      <c r="U49" s="35">
        <v>24.4</v>
      </c>
      <c r="V49" s="35"/>
      <c r="W49" s="35"/>
      <c r="X49" s="35"/>
      <c r="Y49" s="35">
        <v>5.2</v>
      </c>
      <c r="Z49" s="35"/>
      <c r="AA49" s="35"/>
      <c r="AB49" s="35"/>
      <c r="AC49" s="35">
        <v>1.3</v>
      </c>
      <c r="AD49" s="35">
        <v>211.6</v>
      </c>
      <c r="AE49" s="34">
        <f t="shared" si="3"/>
        <v>375</v>
      </c>
      <c r="AF49" s="21"/>
      <c r="AG49" s="36">
        <f t="shared" si="5"/>
        <v>676.7</v>
      </c>
    </row>
    <row r="50" spans="1:33" s="26" customFormat="1" ht="15" hidden="1" customHeight="1" x14ac:dyDescent="0.2">
      <c r="A50" s="52" t="s">
        <v>173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6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3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6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3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/>
      <c r="E52" s="32"/>
      <c r="F52" s="32"/>
      <c r="G52" s="32"/>
      <c r="H52" s="32">
        <v>3.1</v>
      </c>
      <c r="I52" s="32"/>
      <c r="J52" s="32"/>
      <c r="K52" s="32"/>
      <c r="L52" s="33">
        <f t="shared" ref="L52:L81" si="7">IF(SUM(B52:K52)=0,"",SUM(B52:K52))</f>
        <v>3.1</v>
      </c>
      <c r="M52" s="32">
        <v>0.7</v>
      </c>
      <c r="N52" s="32"/>
      <c r="O52" s="32"/>
      <c r="P52" s="32"/>
      <c r="Q52" s="32">
        <v>0.3</v>
      </c>
      <c r="R52" s="32"/>
      <c r="S52" s="32">
        <v>0.5</v>
      </c>
      <c r="T52" s="32">
        <v>36</v>
      </c>
      <c r="U52" s="32">
        <v>6.5</v>
      </c>
      <c r="V52" s="32"/>
      <c r="W52" s="32"/>
      <c r="X52" s="32"/>
      <c r="Y52" s="32">
        <v>3.4</v>
      </c>
      <c r="Z52" s="32"/>
      <c r="AA52" s="32"/>
      <c r="AB52" s="32"/>
      <c r="AC52" s="32"/>
      <c r="AD52" s="32">
        <v>140.30000000000001</v>
      </c>
      <c r="AE52" s="31">
        <f t="shared" si="3"/>
        <v>187.70000000000002</v>
      </c>
      <c r="AF52" s="18"/>
      <c r="AG52" s="33">
        <f>SUM(L52,AE52)</f>
        <v>190.8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7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3"/>
        <v/>
      </c>
      <c r="AF53" s="25"/>
      <c r="AG53" s="42"/>
    </row>
    <row r="54" spans="1:33" s="26" customFormat="1" ht="15" hidden="1" customHeight="1" x14ac:dyDescent="0.2">
      <c r="A54" s="53" t="s">
        <v>179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7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3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7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3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7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3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7"/>
        <v/>
      </c>
      <c r="M57" s="32"/>
      <c r="N57" s="32">
        <v>339.3</v>
      </c>
      <c r="O57" s="32"/>
      <c r="P57" s="32">
        <v>3.2</v>
      </c>
      <c r="Q57" s="32"/>
      <c r="R57" s="32">
        <v>4.5999999999999996</v>
      </c>
      <c r="S57" s="32">
        <v>0.3</v>
      </c>
      <c r="T57" s="32">
        <v>488.1</v>
      </c>
      <c r="U57" s="32">
        <v>0</v>
      </c>
      <c r="V57" s="32"/>
      <c r="W57" s="32"/>
      <c r="X57" s="32"/>
      <c r="Y57" s="32"/>
      <c r="Z57" s="32"/>
      <c r="AA57" s="32"/>
      <c r="AB57" s="32"/>
      <c r="AC57" s="32"/>
      <c r="AD57" s="32"/>
      <c r="AE57" s="31">
        <f t="shared" si="3"/>
        <v>835.5</v>
      </c>
      <c r="AF57" s="18"/>
      <c r="AG57" s="33">
        <f>SUM(L57,AE57)</f>
        <v>835.5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7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3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7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3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7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3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7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3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0.4</v>
      </c>
      <c r="D62" s="32"/>
      <c r="E62" s="32"/>
      <c r="F62" s="32"/>
      <c r="G62" s="32"/>
      <c r="H62" s="32">
        <v>134.1</v>
      </c>
      <c r="I62" s="32">
        <v>42.2</v>
      </c>
      <c r="J62" s="32"/>
      <c r="K62" s="32"/>
      <c r="L62" s="33">
        <f t="shared" si="7"/>
        <v>176.7</v>
      </c>
      <c r="M62" s="32">
        <v>2.9</v>
      </c>
      <c r="N62" s="32">
        <v>0.2</v>
      </c>
      <c r="O62" s="32"/>
      <c r="P62" s="32"/>
      <c r="Q62" s="32">
        <v>1.3</v>
      </c>
      <c r="R62" s="32"/>
      <c r="S62" s="32">
        <v>2.1</v>
      </c>
      <c r="T62" s="32">
        <v>7.9</v>
      </c>
      <c r="U62" s="32">
        <v>232</v>
      </c>
      <c r="V62" s="32">
        <v>0.4</v>
      </c>
      <c r="W62" s="32"/>
      <c r="X62" s="32"/>
      <c r="Y62" s="32">
        <v>1.7</v>
      </c>
      <c r="Z62" s="32"/>
      <c r="AA62" s="32"/>
      <c r="AB62" s="32">
        <v>0.4</v>
      </c>
      <c r="AC62" s="32">
        <v>0.8</v>
      </c>
      <c r="AD62" s="32">
        <v>111.8</v>
      </c>
      <c r="AE62" s="31">
        <f t="shared" si="3"/>
        <v>361.5</v>
      </c>
      <c r="AF62" s="18"/>
      <c r="AG62" s="33">
        <f>SUM(L62,AE62)</f>
        <v>538.20000000000005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7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3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7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3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7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3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7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3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7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3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7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3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7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3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7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3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7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3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7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3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7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3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7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3"/>
        <v/>
      </c>
      <c r="AF74" s="25"/>
      <c r="AG74" s="42"/>
    </row>
    <row r="75" spans="1:33" s="5" customFormat="1" ht="12" customHeight="1" collapsed="1" x14ac:dyDescent="0.2">
      <c r="A75" s="54" t="s">
        <v>185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7"/>
        <v/>
      </c>
      <c r="M75" s="32"/>
      <c r="N75" s="32">
        <v>10.6</v>
      </c>
      <c r="O75" s="32"/>
      <c r="P75" s="32"/>
      <c r="Q75" s="32"/>
      <c r="R75" s="32"/>
      <c r="S75" s="32"/>
      <c r="T75" s="32">
        <v>172.2</v>
      </c>
      <c r="U75" s="32"/>
      <c r="V75" s="32"/>
      <c r="W75" s="32"/>
      <c r="X75" s="32"/>
      <c r="Y75" s="32"/>
      <c r="Z75" s="32"/>
      <c r="AA75" s="32"/>
      <c r="AB75" s="32"/>
      <c r="AC75" s="32"/>
      <c r="AD75" s="32">
        <v>16.3</v>
      </c>
      <c r="AE75" s="31">
        <f>IF(SUM(M75:AD75)=0,"",SUM(M75:AD75))</f>
        <v>199.1</v>
      </c>
      <c r="AF75" s="18"/>
      <c r="AG75" s="33">
        <f>SUM(L75,AE75)</f>
        <v>199.1</v>
      </c>
    </row>
    <row r="76" spans="1:33" s="26" customFormat="1" ht="0.75" hidden="1" customHeight="1" x14ac:dyDescent="0.2">
      <c r="A76" s="52" t="s">
        <v>186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33" t="str">
        <f t="shared" si="7"/>
        <v/>
      </c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0" t="str">
        <f t="shared" si="3"/>
        <v/>
      </c>
      <c r="AF76" s="25"/>
      <c r="AG76" s="42"/>
    </row>
    <row r="77" spans="1:33" s="26" customFormat="1" ht="0.75" hidden="1" customHeight="1" x14ac:dyDescent="0.2">
      <c r="A77" s="96" t="s">
        <v>187</v>
      </c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3" t="str">
        <f>IF(SUM(B77,C77,D77,E77,F77,G77,H77,K77)=0,"",SUM(B77,C77,D77,E77,F77,G77,H77,K77))</f>
        <v/>
      </c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1" t="str">
        <f>IF(SUM(M77:AD77)=0,"",SUM(M77:AD77))</f>
        <v/>
      </c>
      <c r="AF77" s="94"/>
      <c r="AG77" s="95"/>
    </row>
    <row r="78" spans="1:33" s="26" customFormat="1" ht="0.75" hidden="1" customHeight="1" x14ac:dyDescent="0.2">
      <c r="A78" s="96" t="s">
        <v>188</v>
      </c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3" t="str">
        <f>IF(SUM(B78,C78,D78,E78,F78,G78,H78,K78)=0,"",SUM(B78,C78,D78,E78,F78,G78,H78,K78))</f>
        <v/>
      </c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1" t="str">
        <f>IF(SUM(M78:AD78)=0,"",SUM(M78:AD78))</f>
        <v/>
      </c>
      <c r="AF78" s="94"/>
      <c r="AG78" s="95"/>
    </row>
    <row r="79" spans="1:33" s="26" customFormat="1" ht="15" hidden="1" customHeight="1" x14ac:dyDescent="0.2">
      <c r="A79" s="52" t="s">
        <v>189</v>
      </c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3" t="str">
        <f>IF(SUM(B79,C79,D79,E79,F79,G79,H79,K79)=0,"",SUM(B79,C79,D79,E79,F79,G79,H79,K79))</f>
        <v/>
      </c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1" t="str">
        <f>IF(SUM(M79:AD79)=0,"",SUM(M79:AD79))</f>
        <v/>
      </c>
      <c r="AF79" s="94"/>
      <c r="AG79" s="95"/>
    </row>
    <row r="80" spans="1:33" s="26" customFormat="1" ht="20.2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7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3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7"/>
        <v/>
      </c>
      <c r="M81" s="57"/>
      <c r="N81" s="57">
        <v>2.6</v>
      </c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3"/>
        <v>2.6</v>
      </c>
      <c r="AF81" s="58"/>
      <c r="AG81" s="38">
        <f>SUM(L81,AE81)</f>
        <v>2.6</v>
      </c>
    </row>
    <row r="82" spans="1:33" ht="16.5" customHeight="1" x14ac:dyDescent="0.2">
      <c r="M82" s="3"/>
    </row>
    <row r="83" spans="1:33" ht="12.75" customHeight="1" x14ac:dyDescent="0.2">
      <c r="M83" s="3"/>
    </row>
    <row r="84" spans="1:33" ht="12.75" customHeight="1" x14ac:dyDescent="0.2">
      <c r="M84" s="3"/>
    </row>
    <row r="85" spans="1:33" ht="12.75" customHeight="1" x14ac:dyDescent="0.2">
      <c r="M85" s="3"/>
    </row>
    <row r="86" spans="1:33" x14ac:dyDescent="0.2">
      <c r="M86" s="3"/>
    </row>
  </sheetData>
  <mergeCells count="14">
    <mergeCell ref="AA4:AA5"/>
    <mergeCell ref="AE4:AE5"/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T4:T5"/>
    <mergeCell ref="U4:U5"/>
  </mergeCells>
  <pageMargins left="0.7" right="0.7" top="0.75" bottom="0.75" header="0.3" footer="0.3"/>
  <ignoredErrors>
    <ignoredError sqref="AG43 L7:L33 L80:L81 L43:L76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</vt:lpstr>
      <vt:lpstr>1990</vt:lpstr>
      <vt:lpstr>1991</vt:lpstr>
      <vt:lpstr>1992</vt:lpstr>
      <vt:lpstr>1993</vt:lpstr>
      <vt:lpstr>1994</vt:lpstr>
      <vt:lpstr>1995</vt:lpstr>
      <vt:lpstr>1996</vt:lpstr>
      <vt:lpstr>1997</vt:lpstr>
      <vt:lpstr>1998</vt:lpstr>
      <vt:lpstr>1999</vt:lpstr>
    </vt:vector>
  </TitlesOfParts>
  <Company>M.I.E.M.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MIEM-DNE</dc:creator>
  <cp:lastModifiedBy>PEB</cp:lastModifiedBy>
  <cp:lastPrinted>2014-07-25T18:49:33Z</cp:lastPrinted>
  <dcterms:created xsi:type="dcterms:W3CDTF">2000-05-26T13:50:51Z</dcterms:created>
  <dcterms:modified xsi:type="dcterms:W3CDTF">2023-07-25T16:00:53Z</dcterms:modified>
</cp:coreProperties>
</file>