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2\Llenado de planillas\5 Matrices consolidadas\"/>
    </mc:Choice>
  </mc:AlternateContent>
  <bookViews>
    <workbookView xWindow="0" yWindow="0" windowWidth="9420" windowHeight="7350" tabRatio="601"/>
  </bookViews>
  <sheets>
    <sheet name="Notas" sheetId="39" r:id="rId1"/>
    <sheet name="1980" sheetId="45" r:id="rId2"/>
    <sheet name="1981" sheetId="44" r:id="rId3"/>
    <sheet name="1982" sheetId="43" r:id="rId4"/>
    <sheet name="1983" sheetId="42" r:id="rId5"/>
    <sheet name="1984" sheetId="40" r:id="rId6"/>
    <sheet name="1985" sheetId="41" r:id="rId7"/>
    <sheet name="1986" sheetId="38" r:id="rId8"/>
    <sheet name="1987" sheetId="37" r:id="rId9"/>
    <sheet name="1988" sheetId="36" r:id="rId10"/>
    <sheet name="1989" sheetId="35" r:id="rId11"/>
  </sheets>
  <calcPr calcId="162913"/>
</workbook>
</file>

<file path=xl/calcChain.xml><?xml version="1.0" encoding="utf-8"?>
<calcChain xmlns="http://schemas.openxmlformats.org/spreadsheetml/2006/main">
  <c r="L76" i="35" l="1"/>
  <c r="AE76" i="35"/>
  <c r="L77" i="35"/>
  <c r="AE77" i="35"/>
  <c r="L78" i="35"/>
  <c r="AE78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9" i="35"/>
  <c r="L80" i="35"/>
  <c r="L81" i="35"/>
  <c r="L52" i="35"/>
  <c r="L49" i="35"/>
  <c r="L45" i="35"/>
  <c r="L46" i="35"/>
  <c r="L47" i="35"/>
  <c r="L48" i="35"/>
  <c r="L44" i="35"/>
  <c r="L43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16" i="35"/>
  <c r="L15" i="35"/>
  <c r="L8" i="35"/>
  <c r="L9" i="35"/>
  <c r="L10" i="35"/>
  <c r="L11" i="35"/>
  <c r="L12" i="35"/>
  <c r="L13" i="35"/>
  <c r="L14" i="35"/>
  <c r="L7" i="35"/>
  <c r="L76" i="36"/>
  <c r="AE76" i="36"/>
  <c r="L77" i="36"/>
  <c r="AE77" i="36"/>
  <c r="L78" i="36"/>
  <c r="AE78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9" i="36"/>
  <c r="L80" i="36"/>
  <c r="L81" i="36"/>
  <c r="L52" i="36"/>
  <c r="L49" i="36"/>
  <c r="L45" i="36"/>
  <c r="L46" i="36"/>
  <c r="L47" i="36"/>
  <c r="L48" i="36"/>
  <c r="L44" i="36"/>
  <c r="L43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16" i="36"/>
  <c r="L15" i="36"/>
  <c r="L8" i="36"/>
  <c r="L9" i="36"/>
  <c r="L10" i="36"/>
  <c r="L11" i="36"/>
  <c r="L12" i="36"/>
  <c r="L13" i="36"/>
  <c r="L14" i="36"/>
  <c r="L7" i="36"/>
  <c r="L76" i="37"/>
  <c r="AE76" i="37"/>
  <c r="L77" i="37"/>
  <c r="AE77" i="37"/>
  <c r="L78" i="37"/>
  <c r="AE78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9" i="37"/>
  <c r="L80" i="37"/>
  <c r="L81" i="37"/>
  <c r="L52" i="37"/>
  <c r="L49" i="37"/>
  <c r="L45" i="37"/>
  <c r="L46" i="37"/>
  <c r="L47" i="37"/>
  <c r="L48" i="37"/>
  <c r="L44" i="37"/>
  <c r="L43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16" i="37"/>
  <c r="L15" i="37"/>
  <c r="L8" i="37"/>
  <c r="L9" i="37"/>
  <c r="L10" i="37"/>
  <c r="L11" i="37"/>
  <c r="L12" i="37"/>
  <c r="L13" i="37"/>
  <c r="L14" i="37"/>
  <c r="L7" i="37"/>
  <c r="L76" i="38"/>
  <c r="AE76" i="38"/>
  <c r="L77" i="38"/>
  <c r="AE77" i="38"/>
  <c r="L78" i="38"/>
  <c r="AE78" i="38"/>
  <c r="L53" i="38"/>
  <c r="L54" i="38"/>
  <c r="L55" i="38"/>
  <c r="L56" i="38"/>
  <c r="L57" i="38"/>
  <c r="L58" i="38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9" i="38"/>
  <c r="L80" i="38"/>
  <c r="L81" i="38"/>
  <c r="L52" i="38"/>
  <c r="L49" i="38"/>
  <c r="L45" i="38"/>
  <c r="L46" i="38"/>
  <c r="L47" i="38"/>
  <c r="L48" i="38"/>
  <c r="L44" i="38"/>
  <c r="L43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16" i="38"/>
  <c r="L15" i="38"/>
  <c r="L8" i="38"/>
  <c r="L9" i="38"/>
  <c r="L10" i="38"/>
  <c r="L11" i="38"/>
  <c r="L12" i="38"/>
  <c r="L13" i="38"/>
  <c r="L14" i="38"/>
  <c r="L7" i="38"/>
  <c r="L76" i="41"/>
  <c r="AE76" i="41"/>
  <c r="L77" i="41"/>
  <c r="AE77" i="41"/>
  <c r="L78" i="41"/>
  <c r="AE78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9" i="41"/>
  <c r="L80" i="41"/>
  <c r="L81" i="41"/>
  <c r="L52" i="41"/>
  <c r="L49" i="41"/>
  <c r="L45" i="41"/>
  <c r="L46" i="41"/>
  <c r="L47" i="41"/>
  <c r="L48" i="41"/>
  <c r="L44" i="41"/>
  <c r="L43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16" i="41"/>
  <c r="L15" i="41"/>
  <c r="L8" i="41"/>
  <c r="L9" i="41"/>
  <c r="L10" i="41"/>
  <c r="L11" i="41"/>
  <c r="L12" i="41"/>
  <c r="L13" i="41"/>
  <c r="L14" i="41"/>
  <c r="L7" i="41"/>
  <c r="L76" i="40"/>
  <c r="AE76" i="40"/>
  <c r="L77" i="40"/>
  <c r="AE77" i="40"/>
  <c r="L78" i="40"/>
  <c r="AE78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9" i="40"/>
  <c r="L80" i="40"/>
  <c r="L81" i="40"/>
  <c r="L52" i="40"/>
  <c r="L49" i="40"/>
  <c r="L45" i="40"/>
  <c r="L46" i="40"/>
  <c r="L47" i="40"/>
  <c r="L48" i="40"/>
  <c r="L44" i="40"/>
  <c r="L43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16" i="40"/>
  <c r="L15" i="40"/>
  <c r="L8" i="40"/>
  <c r="L9" i="40"/>
  <c r="L10" i="40"/>
  <c r="L11" i="40"/>
  <c r="L12" i="40"/>
  <c r="L13" i="40"/>
  <c r="L14" i="40"/>
  <c r="L7" i="40"/>
  <c r="L76" i="42"/>
  <c r="AE76" i="42"/>
  <c r="L77" i="42"/>
  <c r="AE77" i="42"/>
  <c r="L78" i="42"/>
  <c r="AE78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9" i="42"/>
  <c r="L80" i="42"/>
  <c r="L81" i="42"/>
  <c r="L52" i="42"/>
  <c r="L49" i="42"/>
  <c r="L45" i="42"/>
  <c r="L46" i="42"/>
  <c r="L47" i="42"/>
  <c r="L48" i="42"/>
  <c r="L44" i="42"/>
  <c r="L43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16" i="42"/>
  <c r="L15" i="42"/>
  <c r="L8" i="42"/>
  <c r="L9" i="42"/>
  <c r="L10" i="42"/>
  <c r="L11" i="42"/>
  <c r="L12" i="42"/>
  <c r="L13" i="42"/>
  <c r="L14" i="42"/>
  <c r="L7" i="42"/>
  <c r="L76" i="43"/>
  <c r="AE76" i="43"/>
  <c r="L77" i="43"/>
  <c r="AE77" i="43"/>
  <c r="L78" i="43"/>
  <c r="AE78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9" i="43"/>
  <c r="L80" i="43"/>
  <c r="L81" i="43"/>
  <c r="L52" i="43"/>
  <c r="L49" i="43"/>
  <c r="L45" i="43"/>
  <c r="L46" i="43"/>
  <c r="L47" i="43"/>
  <c r="L48" i="43"/>
  <c r="L44" i="43"/>
  <c r="L43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16" i="43"/>
  <c r="L15" i="43"/>
  <c r="L8" i="43"/>
  <c r="L9" i="43"/>
  <c r="L10" i="43"/>
  <c r="L11" i="43"/>
  <c r="L12" i="43"/>
  <c r="L13" i="43"/>
  <c r="L14" i="43"/>
  <c r="L7" i="43"/>
  <c r="L76" i="44"/>
  <c r="AE76" i="44"/>
  <c r="L77" i="44"/>
  <c r="AE77" i="44"/>
  <c r="L78" i="44"/>
  <c r="AE78" i="44"/>
  <c r="L79" i="44"/>
  <c r="L80" i="44"/>
  <c r="L81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52" i="44"/>
  <c r="L49" i="44"/>
  <c r="L45" i="44"/>
  <c r="L46" i="44"/>
  <c r="L47" i="44"/>
  <c r="L48" i="44"/>
  <c r="L44" i="44"/>
  <c r="L43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16" i="44"/>
  <c r="L15" i="44"/>
  <c r="L8" i="44"/>
  <c r="L9" i="44"/>
  <c r="L10" i="44"/>
  <c r="L11" i="44"/>
  <c r="L12" i="44"/>
  <c r="L13" i="44"/>
  <c r="L14" i="44"/>
  <c r="L7" i="44"/>
  <c r="L76" i="45"/>
  <c r="AE76" i="45"/>
  <c r="L77" i="45"/>
  <c r="AE77" i="45"/>
  <c r="L78" i="45"/>
  <c r="AE78" i="45"/>
  <c r="L53" i="45"/>
  <c r="L54" i="45"/>
  <c r="L55" i="45"/>
  <c r="L56" i="45"/>
  <c r="L57" i="45"/>
  <c r="L58" i="45"/>
  <c r="L59" i="45"/>
  <c r="L60" i="45"/>
  <c r="L61" i="45"/>
  <c r="L62" i="45"/>
  <c r="L63" i="45"/>
  <c r="L64" i="45"/>
  <c r="L65" i="45"/>
  <c r="L66" i="45"/>
  <c r="L67" i="45"/>
  <c r="L68" i="45"/>
  <c r="L69" i="45"/>
  <c r="L70" i="45"/>
  <c r="L71" i="45"/>
  <c r="L72" i="45"/>
  <c r="L73" i="45"/>
  <c r="L74" i="45"/>
  <c r="L75" i="45"/>
  <c r="L79" i="45"/>
  <c r="L80" i="45"/>
  <c r="L81" i="45"/>
  <c r="L52" i="45"/>
  <c r="L49" i="45"/>
  <c r="L45" i="45"/>
  <c r="L46" i="45"/>
  <c r="L47" i="45"/>
  <c r="L48" i="45"/>
  <c r="L44" i="45"/>
  <c r="L43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6" i="45"/>
  <c r="L15" i="45"/>
  <c r="L8" i="45"/>
  <c r="L9" i="45"/>
  <c r="L10" i="45"/>
  <c r="L11" i="45"/>
  <c r="L12" i="45"/>
  <c r="L13" i="45"/>
  <c r="L14" i="45"/>
  <c r="L7" i="45"/>
  <c r="AF19" i="35" l="1"/>
  <c r="AF19" i="36"/>
  <c r="AF19" i="40"/>
  <c r="AF19" i="42"/>
  <c r="AF19" i="43"/>
  <c r="AF19" i="44"/>
  <c r="AF19" i="45"/>
  <c r="AE27" i="35"/>
  <c r="AE26" i="35"/>
  <c r="AE25" i="35"/>
  <c r="AE24" i="35"/>
  <c r="AE23" i="35"/>
  <c r="AE27" i="36"/>
  <c r="AE26" i="36"/>
  <c r="AE25" i="36"/>
  <c r="AE24" i="36"/>
  <c r="AE23" i="36"/>
  <c r="AE27" i="37"/>
  <c r="AE26" i="37"/>
  <c r="AE25" i="37"/>
  <c r="AE24" i="37"/>
  <c r="AE23" i="37"/>
  <c r="AE27" i="38"/>
  <c r="AE26" i="38"/>
  <c r="AE25" i="38"/>
  <c r="AE24" i="38"/>
  <c r="AE23" i="38"/>
  <c r="AE27" i="41"/>
  <c r="AE26" i="41"/>
  <c r="AE25" i="41"/>
  <c r="AE24" i="41"/>
  <c r="AE23" i="41"/>
  <c r="AE27" i="40"/>
  <c r="AE26" i="40"/>
  <c r="AE25" i="40"/>
  <c r="AE24" i="40"/>
  <c r="AE23" i="40"/>
  <c r="AE27" i="42"/>
  <c r="AE26" i="42"/>
  <c r="AE25" i="42"/>
  <c r="AE24" i="42"/>
  <c r="AE23" i="42"/>
  <c r="AE27" i="43"/>
  <c r="AE26" i="43"/>
  <c r="AE25" i="43"/>
  <c r="AE24" i="43"/>
  <c r="AE23" i="43"/>
  <c r="AE27" i="44"/>
  <c r="AE26" i="44"/>
  <c r="AE25" i="44"/>
  <c r="AE24" i="44"/>
  <c r="AE23" i="44"/>
  <c r="AE27" i="45"/>
  <c r="AE26" i="45"/>
  <c r="AE25" i="45"/>
  <c r="AE24" i="45"/>
  <c r="AE23" i="45"/>
  <c r="AE21" i="35"/>
  <c r="AE20" i="35"/>
  <c r="AE19" i="35"/>
  <c r="AE18" i="35"/>
  <c r="AE17" i="35"/>
  <c r="AE21" i="36"/>
  <c r="AE20" i="36"/>
  <c r="AE19" i="36"/>
  <c r="AE18" i="36"/>
  <c r="AE17" i="36"/>
  <c r="AE21" i="37"/>
  <c r="AE20" i="37"/>
  <c r="AE19" i="37"/>
  <c r="AF19" i="37" s="1"/>
  <c r="AE18" i="37"/>
  <c r="AE17" i="37"/>
  <c r="AE21" i="38"/>
  <c r="AE20" i="38"/>
  <c r="AE19" i="38"/>
  <c r="AF19" i="38" s="1"/>
  <c r="AE18" i="38"/>
  <c r="AE17" i="38"/>
  <c r="AE21" i="41"/>
  <c r="AE20" i="41"/>
  <c r="AE19" i="41"/>
  <c r="AF19" i="41" s="1"/>
  <c r="AE18" i="41"/>
  <c r="AE17" i="41"/>
  <c r="AE21" i="40"/>
  <c r="AE20" i="40"/>
  <c r="AE19" i="40"/>
  <c r="AE18" i="40"/>
  <c r="AE17" i="40"/>
  <c r="AE21" i="42"/>
  <c r="AE20" i="42"/>
  <c r="AE19" i="42"/>
  <c r="AE18" i="42"/>
  <c r="AE17" i="42"/>
  <c r="AE21" i="43"/>
  <c r="AE20" i="43"/>
  <c r="AE19" i="43"/>
  <c r="AE18" i="43"/>
  <c r="AE17" i="43"/>
  <c r="AE21" i="44"/>
  <c r="AE20" i="44"/>
  <c r="AE19" i="44"/>
  <c r="AE18" i="44"/>
  <c r="AE17" i="44"/>
  <c r="AE17" i="45"/>
  <c r="AE18" i="45"/>
  <c r="AE19" i="45"/>
  <c r="AE20" i="45"/>
  <c r="AE21" i="45"/>
  <c r="AE33" i="45"/>
  <c r="AF33" i="45" s="1"/>
  <c r="AE40" i="45"/>
  <c r="AE41" i="45"/>
  <c r="AE42" i="45"/>
  <c r="AE48" i="45"/>
  <c r="AG48" i="45" s="1"/>
  <c r="AE62" i="45"/>
  <c r="AG62" i="45" s="1"/>
  <c r="AE34" i="44"/>
  <c r="AE35" i="44"/>
  <c r="AE40" i="44"/>
  <c r="AE42" i="44"/>
  <c r="AE43" i="44"/>
  <c r="AE48" i="44"/>
  <c r="AG48" i="44" s="1"/>
  <c r="AE49" i="44"/>
  <c r="AE62" i="44"/>
  <c r="AG62" i="44" s="1"/>
  <c r="AE63" i="44"/>
  <c r="AE66" i="44"/>
  <c r="AE69" i="44"/>
  <c r="AE72" i="44"/>
  <c r="AF22" i="44"/>
  <c r="AE40" i="43"/>
  <c r="AE43" i="43"/>
  <c r="AE75" i="43"/>
  <c r="AE15" i="42"/>
  <c r="AF15" i="42" s="1"/>
  <c r="AE22" i="42"/>
  <c r="AF22" i="42" s="1"/>
  <c r="AE31" i="42"/>
  <c r="AE34" i="42"/>
  <c r="AE35" i="42"/>
  <c r="AE39" i="42"/>
  <c r="AE42" i="42"/>
  <c r="AE43" i="42"/>
  <c r="AE48" i="42"/>
  <c r="AE50" i="42"/>
  <c r="AE54" i="42"/>
  <c r="AE61" i="42"/>
  <c r="AE64" i="42"/>
  <c r="AE67" i="42"/>
  <c r="AE70" i="42"/>
  <c r="AE73" i="42"/>
  <c r="L50" i="42"/>
  <c r="AE15" i="40"/>
  <c r="AF15" i="40" s="1"/>
  <c r="AE33" i="40"/>
  <c r="AE35" i="40"/>
  <c r="AE40" i="40"/>
  <c r="AE41" i="40"/>
  <c r="AE44" i="40"/>
  <c r="AE62" i="40"/>
  <c r="AG62" i="40" s="1"/>
  <c r="AE67" i="40"/>
  <c r="AE75" i="40"/>
  <c r="AG75" i="40" s="1"/>
  <c r="AE81" i="40"/>
  <c r="AG81" i="40"/>
  <c r="AE15" i="41"/>
  <c r="AF15" i="41" s="1"/>
  <c r="AE33" i="41"/>
  <c r="AF33" i="41" s="1"/>
  <c r="AE41" i="41"/>
  <c r="AE44" i="41"/>
  <c r="AG44" i="41" s="1"/>
  <c r="AE49" i="41"/>
  <c r="AE56" i="41"/>
  <c r="AE57" i="41"/>
  <c r="AE59" i="41"/>
  <c r="AE62" i="41"/>
  <c r="AE65" i="41"/>
  <c r="AE67" i="41"/>
  <c r="AE73" i="41"/>
  <c r="AE79" i="41"/>
  <c r="AG62" i="41"/>
  <c r="AE33" i="38"/>
  <c r="AF33" i="38" s="1"/>
  <c r="AE39" i="38"/>
  <c r="AE40" i="38"/>
  <c r="AE43" i="38"/>
  <c r="AE49" i="38"/>
  <c r="AE62" i="38"/>
  <c r="AE33" i="37"/>
  <c r="AF33" i="37" s="1"/>
  <c r="AE39" i="37"/>
  <c r="AE43" i="37"/>
  <c r="AE44" i="37"/>
  <c r="AE46" i="37"/>
  <c r="AG46" i="37" s="1"/>
  <c r="AE51" i="37"/>
  <c r="AE52" i="37"/>
  <c r="AG52" i="37" s="1"/>
  <c r="AE58" i="37"/>
  <c r="AE59" i="37"/>
  <c r="AE62" i="37"/>
  <c r="AG62" i="37" s="1"/>
  <c r="AE63" i="37"/>
  <c r="AE67" i="37"/>
  <c r="AE71" i="37"/>
  <c r="AE75" i="37"/>
  <c r="AG75" i="37" s="1"/>
  <c r="AE32" i="36"/>
  <c r="AF32" i="36" s="1"/>
  <c r="AE35" i="36"/>
  <c r="AE40" i="36"/>
  <c r="AE46" i="36"/>
  <c r="AG46" i="36" s="1"/>
  <c r="AE48" i="36"/>
  <c r="AG48" i="36"/>
  <c r="AE52" i="36"/>
  <c r="AE56" i="36"/>
  <c r="AE64" i="36"/>
  <c r="AE32" i="35"/>
  <c r="AE33" i="35"/>
  <c r="AE40" i="35"/>
  <c r="AE43" i="35"/>
  <c r="AE48" i="35"/>
  <c r="AG48" i="35" s="1"/>
  <c r="AE56" i="35"/>
  <c r="AE62" i="35"/>
  <c r="AG62" i="35" s="1"/>
  <c r="AE64" i="35"/>
  <c r="AE72" i="35"/>
  <c r="AE81" i="45"/>
  <c r="AG81" i="45" s="1"/>
  <c r="AE80" i="45"/>
  <c r="AE79" i="45"/>
  <c r="AE75" i="45"/>
  <c r="AG75" i="45" s="1"/>
  <c r="AE74" i="45"/>
  <c r="AE73" i="45"/>
  <c r="AE72" i="45"/>
  <c r="AE71" i="45"/>
  <c r="AE70" i="45"/>
  <c r="AE69" i="45"/>
  <c r="AE68" i="45"/>
  <c r="AE67" i="45"/>
  <c r="AE66" i="45"/>
  <c r="AE65" i="45"/>
  <c r="AE64" i="45"/>
  <c r="AE63" i="45"/>
  <c r="AE61" i="45"/>
  <c r="AE60" i="45"/>
  <c r="AE59" i="45"/>
  <c r="AE58" i="45"/>
  <c r="AE57" i="45"/>
  <c r="AG57" i="45" s="1"/>
  <c r="AE56" i="45"/>
  <c r="AE55" i="45"/>
  <c r="AE54" i="45"/>
  <c r="AE53" i="45"/>
  <c r="AE52" i="45"/>
  <c r="AG52" i="45"/>
  <c r="AE51" i="45"/>
  <c r="L51" i="45"/>
  <c r="AE50" i="45"/>
  <c r="L50" i="45"/>
  <c r="AE49" i="45"/>
  <c r="AG49" i="45" s="1"/>
  <c r="AE47" i="45"/>
  <c r="AE46" i="45"/>
  <c r="AE45" i="45"/>
  <c r="AG45" i="45" s="1"/>
  <c r="AE44" i="45"/>
  <c r="AE43" i="45"/>
  <c r="AE39" i="45"/>
  <c r="AE38" i="45"/>
  <c r="AE37" i="45"/>
  <c r="AE36" i="45"/>
  <c r="AE35" i="45"/>
  <c r="AE34" i="45"/>
  <c r="AE32" i="45"/>
  <c r="AF32" i="45" s="1"/>
  <c r="AE31" i="45"/>
  <c r="AF31" i="45" s="1"/>
  <c r="AE30" i="45"/>
  <c r="AF30" i="45" s="1"/>
  <c r="AE29" i="45"/>
  <c r="AF29" i="45" s="1"/>
  <c r="AE28" i="45"/>
  <c r="AF28" i="45"/>
  <c r="AE22" i="45"/>
  <c r="AF22" i="45" s="1"/>
  <c r="AE16" i="45"/>
  <c r="AF16" i="45" s="1"/>
  <c r="AE15" i="45"/>
  <c r="AF15" i="45" s="1"/>
  <c r="AE81" i="44"/>
  <c r="AG81" i="44" s="1"/>
  <c r="AE80" i="44"/>
  <c r="AE79" i="44"/>
  <c r="AE75" i="44"/>
  <c r="AG75" i="44" s="1"/>
  <c r="AE74" i="44"/>
  <c r="AE73" i="44"/>
  <c r="AE71" i="44"/>
  <c r="AE70" i="44"/>
  <c r="AE68" i="44"/>
  <c r="AE67" i="44"/>
  <c r="AE65" i="44"/>
  <c r="AE64" i="44"/>
  <c r="AE61" i="44"/>
  <c r="AE60" i="44"/>
  <c r="AE59" i="44"/>
  <c r="AE58" i="44"/>
  <c r="AE57" i="44"/>
  <c r="AE56" i="44"/>
  <c r="AE55" i="44"/>
  <c r="AE54" i="44"/>
  <c r="AE53" i="44"/>
  <c r="AE52" i="44"/>
  <c r="AE51" i="44"/>
  <c r="L51" i="44"/>
  <c r="AE50" i="44"/>
  <c r="L50" i="44"/>
  <c r="AG49" i="44"/>
  <c r="AE47" i="44"/>
  <c r="AG47" i="44"/>
  <c r="AE46" i="44"/>
  <c r="AG46" i="44" s="1"/>
  <c r="AE45" i="44"/>
  <c r="AG45" i="44" s="1"/>
  <c r="AE44" i="44"/>
  <c r="AG44" i="44" s="1"/>
  <c r="AE41" i="44"/>
  <c r="AE39" i="44"/>
  <c r="AE38" i="44"/>
  <c r="AE37" i="44"/>
  <c r="AE36" i="44"/>
  <c r="AE33" i="44"/>
  <c r="AF33" i="44" s="1"/>
  <c r="AE32" i="44"/>
  <c r="AF32" i="44" s="1"/>
  <c r="AE31" i="44"/>
  <c r="AF31" i="44" s="1"/>
  <c r="AE30" i="44"/>
  <c r="AE29" i="44"/>
  <c r="AF29" i="44" s="1"/>
  <c r="AE28" i="44"/>
  <c r="AF28" i="44" s="1"/>
  <c r="AE22" i="44"/>
  <c r="AE16" i="44"/>
  <c r="AF16" i="44"/>
  <c r="AE15" i="44"/>
  <c r="AF15" i="44" s="1"/>
  <c r="AE81" i="43"/>
  <c r="AE80" i="43"/>
  <c r="AE79" i="43"/>
  <c r="AG75" i="43"/>
  <c r="AE74" i="43"/>
  <c r="AE73" i="43"/>
  <c r="AE72" i="43"/>
  <c r="AE71" i="43"/>
  <c r="AE70" i="43"/>
  <c r="AE69" i="43"/>
  <c r="AE68" i="43"/>
  <c r="AE67" i="43"/>
  <c r="AE66" i="43"/>
  <c r="AE65" i="43"/>
  <c r="AE64" i="43"/>
  <c r="AE63" i="43"/>
  <c r="AE62" i="43"/>
  <c r="AG62" i="43" s="1"/>
  <c r="AE61" i="43"/>
  <c r="AE60" i="43"/>
  <c r="AE59" i="43"/>
  <c r="AE58" i="43"/>
  <c r="AE57" i="43"/>
  <c r="AG57" i="43"/>
  <c r="AE56" i="43"/>
  <c r="AE55" i="43"/>
  <c r="AE54" i="43"/>
  <c r="AE53" i="43"/>
  <c r="AE52" i="43"/>
  <c r="AG52" i="43" s="1"/>
  <c r="AE51" i="43"/>
  <c r="L51" i="43"/>
  <c r="AE50" i="43"/>
  <c r="L50" i="43"/>
  <c r="AE49" i="43"/>
  <c r="AG49" i="43" s="1"/>
  <c r="AE48" i="43"/>
  <c r="AG48" i="43" s="1"/>
  <c r="AE47" i="43"/>
  <c r="AG47" i="43" s="1"/>
  <c r="AE46" i="43"/>
  <c r="AG46" i="43" s="1"/>
  <c r="AE45" i="43"/>
  <c r="AG45" i="43"/>
  <c r="AE44" i="43"/>
  <c r="AG44" i="43" s="1"/>
  <c r="AE42" i="43"/>
  <c r="AE41" i="43"/>
  <c r="AE39" i="43"/>
  <c r="AE38" i="43"/>
  <c r="AE37" i="43"/>
  <c r="AE36" i="43"/>
  <c r="AE35" i="43"/>
  <c r="AE34" i="43"/>
  <c r="AE33" i="43"/>
  <c r="AF33" i="43" s="1"/>
  <c r="AE32" i="43"/>
  <c r="AF32" i="43" s="1"/>
  <c r="AE31" i="43"/>
  <c r="AF31" i="43" s="1"/>
  <c r="AE30" i="43"/>
  <c r="AF30" i="43" s="1"/>
  <c r="AE29" i="43"/>
  <c r="AF29" i="43" s="1"/>
  <c r="AE28" i="43"/>
  <c r="AF28" i="43"/>
  <c r="AE22" i="43"/>
  <c r="AF22" i="43" s="1"/>
  <c r="AE16" i="43"/>
  <c r="AE15" i="43"/>
  <c r="AF15" i="43"/>
  <c r="AE81" i="42"/>
  <c r="AE80" i="42"/>
  <c r="AE79" i="42"/>
  <c r="AE75" i="42"/>
  <c r="AG75" i="42" s="1"/>
  <c r="AE74" i="42"/>
  <c r="AE72" i="42"/>
  <c r="AE71" i="42"/>
  <c r="AE69" i="42"/>
  <c r="AE68" i="42"/>
  <c r="AE66" i="42"/>
  <c r="AE65" i="42"/>
  <c r="AE63" i="42"/>
  <c r="AE62" i="42"/>
  <c r="AE60" i="42"/>
  <c r="AE59" i="42"/>
  <c r="AE58" i="42"/>
  <c r="AE57" i="42"/>
  <c r="AG57" i="42" s="1"/>
  <c r="AE56" i="42"/>
  <c r="AE55" i="42"/>
  <c r="AE53" i="42"/>
  <c r="AE52" i="42"/>
  <c r="AG52" i="42"/>
  <c r="AE51" i="42"/>
  <c r="L51" i="42"/>
  <c r="AE49" i="42"/>
  <c r="AG49" i="42"/>
  <c r="AG48" i="42"/>
  <c r="AE47" i="42"/>
  <c r="AG47" i="42" s="1"/>
  <c r="AE46" i="42"/>
  <c r="AG46" i="42"/>
  <c r="AE45" i="42"/>
  <c r="AG45" i="42" s="1"/>
  <c r="AE44" i="42"/>
  <c r="AG44" i="42" s="1"/>
  <c r="AE41" i="42"/>
  <c r="AE40" i="42"/>
  <c r="AE38" i="42"/>
  <c r="AE37" i="42"/>
  <c r="AE36" i="42"/>
  <c r="AE33" i="42"/>
  <c r="AF33" i="42" s="1"/>
  <c r="AE32" i="42"/>
  <c r="AF32" i="42" s="1"/>
  <c r="AF31" i="42"/>
  <c r="AE30" i="42"/>
  <c r="AF30" i="42" s="1"/>
  <c r="AE29" i="42"/>
  <c r="AF29" i="42" s="1"/>
  <c r="AE28" i="42"/>
  <c r="AF28" i="42" s="1"/>
  <c r="AE16" i="42"/>
  <c r="AF16" i="42" s="1"/>
  <c r="AE81" i="41"/>
  <c r="AG81" i="41" s="1"/>
  <c r="AE80" i="41"/>
  <c r="AE75" i="41"/>
  <c r="AG75" i="41" s="1"/>
  <c r="AE74" i="41"/>
  <c r="AE72" i="41"/>
  <c r="AE71" i="41"/>
  <c r="AE70" i="41"/>
  <c r="AE69" i="41"/>
  <c r="AE68" i="41"/>
  <c r="AE66" i="41"/>
  <c r="AE64" i="41"/>
  <c r="AE63" i="41"/>
  <c r="AE61" i="41"/>
  <c r="AE60" i="41"/>
  <c r="AE58" i="41"/>
  <c r="AE55" i="41"/>
  <c r="AE54" i="41"/>
  <c r="AE53" i="41"/>
  <c r="AE52" i="41"/>
  <c r="AG52" i="41" s="1"/>
  <c r="AE51" i="41"/>
  <c r="L51" i="41"/>
  <c r="AE50" i="41"/>
  <c r="L50" i="41"/>
  <c r="AG49" i="41"/>
  <c r="AE48" i="41"/>
  <c r="AG48" i="41" s="1"/>
  <c r="AE47" i="41"/>
  <c r="AG47" i="41" s="1"/>
  <c r="AE46" i="41"/>
  <c r="AG46" i="41" s="1"/>
  <c r="AE45" i="41"/>
  <c r="AG45" i="41" s="1"/>
  <c r="AE43" i="41"/>
  <c r="AE42" i="41"/>
  <c r="AE40" i="41"/>
  <c r="AE39" i="41"/>
  <c r="AE38" i="41"/>
  <c r="AE37" i="41"/>
  <c r="AE36" i="41"/>
  <c r="AE35" i="41"/>
  <c r="AE34" i="41"/>
  <c r="AE32" i="41"/>
  <c r="AF32" i="41"/>
  <c r="AE31" i="41"/>
  <c r="AF31" i="41" s="1"/>
  <c r="AE30" i="41"/>
  <c r="AF30" i="41" s="1"/>
  <c r="AE29" i="41"/>
  <c r="AF29" i="41"/>
  <c r="AE28" i="41"/>
  <c r="AF28" i="41" s="1"/>
  <c r="AE22" i="41"/>
  <c r="AF22" i="41" s="1"/>
  <c r="AE16" i="41"/>
  <c r="AF16" i="41" s="1"/>
  <c r="AE80" i="40"/>
  <c r="AE79" i="40"/>
  <c r="AE74" i="40"/>
  <c r="AE73" i="40"/>
  <c r="AE72" i="40"/>
  <c r="AE71" i="40"/>
  <c r="AE70" i="40"/>
  <c r="AE69" i="40"/>
  <c r="AE68" i="40"/>
  <c r="AE66" i="40"/>
  <c r="AE65" i="40"/>
  <c r="AE64" i="40"/>
  <c r="AE63" i="40"/>
  <c r="AE61" i="40"/>
  <c r="AE60" i="40"/>
  <c r="AE59" i="40"/>
  <c r="AE58" i="40"/>
  <c r="AE57" i="40"/>
  <c r="AE56" i="40"/>
  <c r="AE55" i="40"/>
  <c r="AE54" i="40"/>
  <c r="AE53" i="40"/>
  <c r="AE52" i="40"/>
  <c r="AG52" i="40" s="1"/>
  <c r="AE51" i="40"/>
  <c r="L51" i="40"/>
  <c r="AE50" i="40"/>
  <c r="L50" i="40"/>
  <c r="AE49" i="40"/>
  <c r="AG49" i="40" s="1"/>
  <c r="AE48" i="40"/>
  <c r="AG48" i="40" s="1"/>
  <c r="AE47" i="40"/>
  <c r="AE46" i="40"/>
  <c r="AG46" i="40" s="1"/>
  <c r="AE45" i="40"/>
  <c r="AG45" i="40"/>
  <c r="AG44" i="40"/>
  <c r="AE43" i="40"/>
  <c r="AE42" i="40"/>
  <c r="AE39" i="40"/>
  <c r="AE38" i="40"/>
  <c r="AE37" i="40"/>
  <c r="AE36" i="40"/>
  <c r="AE34" i="40"/>
  <c r="AF33" i="40"/>
  <c r="AE32" i="40"/>
  <c r="AF32" i="40" s="1"/>
  <c r="AE31" i="40"/>
  <c r="AF31" i="40"/>
  <c r="AE30" i="40"/>
  <c r="AF30" i="40" s="1"/>
  <c r="AE29" i="40"/>
  <c r="AF29" i="40"/>
  <c r="AE28" i="40"/>
  <c r="AF28" i="40" s="1"/>
  <c r="AE22" i="40"/>
  <c r="AF22" i="40"/>
  <c r="AE16" i="40"/>
  <c r="AF16" i="40" s="1"/>
  <c r="AE81" i="38"/>
  <c r="AG81" i="38" s="1"/>
  <c r="AE80" i="38"/>
  <c r="AE79" i="38"/>
  <c r="AE75" i="38"/>
  <c r="AG75" i="38" s="1"/>
  <c r="AE74" i="38"/>
  <c r="AE73" i="38"/>
  <c r="AE72" i="38"/>
  <c r="AE71" i="38"/>
  <c r="AE70" i="38"/>
  <c r="AE69" i="38"/>
  <c r="AE68" i="38"/>
  <c r="AE67" i="38"/>
  <c r="AE66" i="38"/>
  <c r="AE65" i="38"/>
  <c r="AE64" i="38"/>
  <c r="AE63" i="38"/>
  <c r="AG62" i="38"/>
  <c r="AE61" i="38"/>
  <c r="AE60" i="38"/>
  <c r="AE59" i="38"/>
  <c r="AE58" i="38"/>
  <c r="AE57" i="38"/>
  <c r="AG57" i="38" s="1"/>
  <c r="AE56" i="38"/>
  <c r="AE55" i="38"/>
  <c r="AE54" i="38"/>
  <c r="AE53" i="38"/>
  <c r="AE52" i="38"/>
  <c r="AG52" i="38" s="1"/>
  <c r="AE51" i="38"/>
  <c r="L51" i="38"/>
  <c r="AE50" i="38"/>
  <c r="L50" i="38"/>
  <c r="AG49" i="38"/>
  <c r="AE48" i="38"/>
  <c r="AG48" i="38" s="1"/>
  <c r="AE47" i="38"/>
  <c r="AG47" i="38" s="1"/>
  <c r="AE46" i="38"/>
  <c r="AG46" i="38" s="1"/>
  <c r="AE45" i="38"/>
  <c r="AG45" i="38" s="1"/>
  <c r="AE44" i="38"/>
  <c r="AG44" i="38"/>
  <c r="AE42" i="38"/>
  <c r="AE41" i="38"/>
  <c r="AE38" i="38"/>
  <c r="AE37" i="38"/>
  <c r="AE36" i="38"/>
  <c r="AE35" i="38"/>
  <c r="AE34" i="38"/>
  <c r="AE32" i="38"/>
  <c r="AF32" i="38" s="1"/>
  <c r="AE31" i="38"/>
  <c r="AF31" i="38" s="1"/>
  <c r="AE22" i="38"/>
  <c r="AF22" i="38" s="1"/>
  <c r="AE29" i="38"/>
  <c r="AF29" i="38" s="1"/>
  <c r="AE28" i="38"/>
  <c r="AF28" i="38" s="1"/>
  <c r="AE30" i="38"/>
  <c r="AF30" i="38" s="1"/>
  <c r="AE16" i="38"/>
  <c r="AF16" i="38" s="1"/>
  <c r="AE15" i="38"/>
  <c r="AF15" i="38" s="1"/>
  <c r="AE81" i="37"/>
  <c r="AG81" i="37" s="1"/>
  <c r="AE80" i="37"/>
  <c r="AE79" i="37"/>
  <c r="AE74" i="37"/>
  <c r="AE73" i="37"/>
  <c r="AE72" i="37"/>
  <c r="AE70" i="37"/>
  <c r="AE69" i="37"/>
  <c r="AE68" i="37"/>
  <c r="AE66" i="37"/>
  <c r="AE65" i="37"/>
  <c r="AE64" i="37"/>
  <c r="AE61" i="37"/>
  <c r="AE60" i="37"/>
  <c r="AE57" i="37"/>
  <c r="AG57" i="37" s="1"/>
  <c r="AE56" i="37"/>
  <c r="AE55" i="37"/>
  <c r="AE54" i="37"/>
  <c r="AE53" i="37"/>
  <c r="L51" i="37"/>
  <c r="AE50" i="37"/>
  <c r="L50" i="37"/>
  <c r="AE49" i="37"/>
  <c r="AG49" i="37" s="1"/>
  <c r="AE48" i="37"/>
  <c r="AG48" i="37" s="1"/>
  <c r="AE47" i="37"/>
  <c r="AG47" i="37" s="1"/>
  <c r="AE45" i="37"/>
  <c r="AG45" i="37" s="1"/>
  <c r="AG44" i="37"/>
  <c r="AE42" i="37"/>
  <c r="AE41" i="37"/>
  <c r="AE40" i="37"/>
  <c r="AE38" i="37"/>
  <c r="AE37" i="37"/>
  <c r="AE36" i="37"/>
  <c r="AE35" i="37"/>
  <c r="AE34" i="37"/>
  <c r="AE32" i="37"/>
  <c r="AF32" i="37" s="1"/>
  <c r="AE31" i="37"/>
  <c r="AF31" i="37" s="1"/>
  <c r="AE22" i="37"/>
  <c r="AF22" i="37" s="1"/>
  <c r="AE29" i="37"/>
  <c r="AF29" i="37" s="1"/>
  <c r="AE28" i="37"/>
  <c r="AF28" i="37" s="1"/>
  <c r="AE30" i="37"/>
  <c r="AF30" i="37" s="1"/>
  <c r="AE16" i="37"/>
  <c r="AF16" i="37" s="1"/>
  <c r="AE15" i="37"/>
  <c r="AF15" i="37" s="1"/>
  <c r="AE81" i="36"/>
  <c r="AE80" i="36"/>
  <c r="AE79" i="36"/>
  <c r="AE75" i="36"/>
  <c r="AG75" i="36" s="1"/>
  <c r="AE74" i="36"/>
  <c r="AE73" i="36"/>
  <c r="AE72" i="36"/>
  <c r="AE71" i="36"/>
  <c r="AE70" i="36"/>
  <c r="AE69" i="36"/>
  <c r="AE68" i="36"/>
  <c r="AE67" i="36"/>
  <c r="AE66" i="36"/>
  <c r="AE65" i="36"/>
  <c r="AE63" i="36"/>
  <c r="AE62" i="36"/>
  <c r="AG62" i="36" s="1"/>
  <c r="AE61" i="36"/>
  <c r="AE60" i="36"/>
  <c r="AE59" i="36"/>
  <c r="AE58" i="36"/>
  <c r="AE57" i="36"/>
  <c r="AG57" i="36" s="1"/>
  <c r="AE55" i="36"/>
  <c r="AE54" i="36"/>
  <c r="AE53" i="36"/>
  <c r="AG52" i="36"/>
  <c r="AE51" i="36"/>
  <c r="L51" i="36"/>
  <c r="AE50" i="36"/>
  <c r="L50" i="36"/>
  <c r="AE49" i="36"/>
  <c r="AG49" i="36" s="1"/>
  <c r="AE47" i="36"/>
  <c r="AE45" i="36"/>
  <c r="AG45" i="36"/>
  <c r="AE44" i="36"/>
  <c r="AG44" i="36" s="1"/>
  <c r="AE43" i="36"/>
  <c r="AE42" i="36"/>
  <c r="AE41" i="36"/>
  <c r="AE39" i="36"/>
  <c r="AE38" i="36"/>
  <c r="AE37" i="36"/>
  <c r="AE36" i="36"/>
  <c r="AE34" i="36"/>
  <c r="AE33" i="36"/>
  <c r="AF33" i="36" s="1"/>
  <c r="AE31" i="36"/>
  <c r="AF31" i="36" s="1"/>
  <c r="AE22" i="36"/>
  <c r="AF22" i="36" s="1"/>
  <c r="AE29" i="36"/>
  <c r="AF29" i="36"/>
  <c r="AE28" i="36"/>
  <c r="AF28" i="36" s="1"/>
  <c r="AE30" i="36"/>
  <c r="AF30" i="36" s="1"/>
  <c r="AE16" i="36"/>
  <c r="AF16" i="36"/>
  <c r="AE15" i="36"/>
  <c r="AF15" i="36" s="1"/>
  <c r="AE81" i="35"/>
  <c r="AG81" i="35" s="1"/>
  <c r="AE80" i="35"/>
  <c r="AE79" i="35"/>
  <c r="AE75" i="35"/>
  <c r="AG75" i="35"/>
  <c r="AE74" i="35"/>
  <c r="AE73" i="35"/>
  <c r="AE71" i="35"/>
  <c r="AE70" i="35"/>
  <c r="AE69" i="35"/>
  <c r="AE68" i="35"/>
  <c r="AE67" i="35"/>
  <c r="AE66" i="35"/>
  <c r="AE65" i="35"/>
  <c r="AE63" i="35"/>
  <c r="AE61" i="35"/>
  <c r="AE60" i="35"/>
  <c r="AE59" i="35"/>
  <c r="AE58" i="35"/>
  <c r="AE57" i="35"/>
  <c r="AG57" i="35"/>
  <c r="AE55" i="35"/>
  <c r="AE54" i="35"/>
  <c r="AE53" i="35"/>
  <c r="AE52" i="35"/>
  <c r="AG52" i="35" s="1"/>
  <c r="AE51" i="35"/>
  <c r="L51" i="35"/>
  <c r="AE50" i="35"/>
  <c r="L50" i="35"/>
  <c r="AE49" i="35"/>
  <c r="AE47" i="35"/>
  <c r="AE46" i="35"/>
  <c r="AG46" i="35"/>
  <c r="AE45" i="35"/>
  <c r="AG45" i="35" s="1"/>
  <c r="AE44" i="35"/>
  <c r="AG44" i="35" s="1"/>
  <c r="AE42" i="35"/>
  <c r="AE41" i="35"/>
  <c r="AE39" i="35"/>
  <c r="AE38" i="35"/>
  <c r="AE37" i="35"/>
  <c r="AE36" i="35"/>
  <c r="AE35" i="35"/>
  <c r="AE34" i="35"/>
  <c r="AF33" i="35"/>
  <c r="AE31" i="35"/>
  <c r="AF31" i="35" s="1"/>
  <c r="AF22" i="35"/>
  <c r="AE29" i="35"/>
  <c r="AF29" i="35"/>
  <c r="AE28" i="35"/>
  <c r="AF28" i="35" s="1"/>
  <c r="AE30" i="35"/>
  <c r="AF30" i="35"/>
  <c r="AE16" i="35"/>
  <c r="AF16" i="35" s="1"/>
  <c r="AE15" i="35"/>
  <c r="AF15" i="35"/>
  <c r="AG46" i="45"/>
  <c r="AG47" i="45"/>
  <c r="AG44" i="45"/>
  <c r="AG57" i="44"/>
  <c r="AG52" i="44"/>
  <c r="AG81" i="43"/>
  <c r="AG62" i="42"/>
  <c r="AG81" i="42"/>
  <c r="AG57" i="40"/>
  <c r="AG47" i="40"/>
  <c r="AG57" i="41"/>
  <c r="AG81" i="36"/>
  <c r="AG47" i="36"/>
  <c r="AG47" i="35"/>
  <c r="AF32" i="35"/>
  <c r="AG49" i="35"/>
  <c r="AF16" i="43"/>
  <c r="AF30" i="44"/>
  <c r="AG43" i="40" l="1"/>
  <c r="AG43" i="38"/>
  <c r="AG43" i="41"/>
  <c r="AG43" i="35"/>
  <c r="AG43" i="36"/>
  <c r="AG43" i="37"/>
  <c r="AG43" i="42"/>
  <c r="AG43" i="43"/>
  <c r="AG43" i="44"/>
  <c r="AG43" i="45"/>
</calcChain>
</file>

<file path=xl/sharedStrings.xml><?xml version="1.0" encoding="utf-8"?>
<sst xmlns="http://schemas.openxmlformats.org/spreadsheetml/2006/main" count="1760" uniqueCount="192">
  <si>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</si>
  <si>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</si>
  <si>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</si>
  <si>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</si>
  <si>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</si>
  <si>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</si>
  <si>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</si>
  <si>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</si>
  <si>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</si>
  <si>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</si>
  <si>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</si>
  <si>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</si>
  <si>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</si>
  <si>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</si>
  <si>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</si>
  <si>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</si>
  <si>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</si>
  <si>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</si>
  <si>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</si>
  <si>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</si>
  <si>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</si>
  <si>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</si>
  <si>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</si>
  <si>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</si>
  <si>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</si>
  <si>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</si>
  <si>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</si>
  <si>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</si>
  <si>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</si>
  <si>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</si>
  <si>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</si>
  <si>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</si>
  <si>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</si>
  <si>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</si>
  <si>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</si>
  <si>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</si>
  <si>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</si>
  <si>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</si>
  <si>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</si>
  <si>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</si>
  <si>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</si>
  <si>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</si>
  <si>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</si>
  <si>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</si>
  <si>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</si>
  <si>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</si>
  <si>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</si>
  <si>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</si>
  <si>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</si>
  <si>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</si>
  <si>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</si>
  <si>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</si>
  <si>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</si>
  <si>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</si>
  <si>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</si>
  <si>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</si>
  <si>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</si>
  <si>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</si>
  <si>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</si>
  <si>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</si>
  <si>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</si>
  <si>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</si>
  <si>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</si>
  <si>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</si>
  <si>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</si>
  <si>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</si>
  <si>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</si>
  <si>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</si>
  <si>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</si>
  <si>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</si>
  <si>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</si>
  <si>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</si>
  <si>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</si>
  <si>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</si>
  <si>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</si>
  <si>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</si>
  <si>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</si>
  <si>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</si>
  <si>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</si>
  <si>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</si>
  <si>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</si>
  <si>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</si>
  <si>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</si>
  <si>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</si>
  <si>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</si>
  <si>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</si>
  <si>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</si>
  <si>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</si>
  <si>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</si>
  <si>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</si>
  <si>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</si>
  <si>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</si>
  <si>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</si>
  <si>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</si>
  <si>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</si>
  <si>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</si>
  <si>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</si>
  <si>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</si>
  <si>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</si>
  <si>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</si>
  <si>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</si>
  <si>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</si>
  <si>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</si>
  <si>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</si>
  <si>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</si>
  <si>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</si>
  <si>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</si>
  <si>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</si>
  <si>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</si>
  <si>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</si>
  <si>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</si>
  <si>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</si>
  <si>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</si>
  <si>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</si>
  <si>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</si>
  <si>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</si>
  <si>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</si>
  <si>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</si>
  <si>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</si>
  <si>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</si>
  <si>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links a matrices:</t>
  </si>
  <si>
    <t>OBSERVACIONES PARTICULARES:</t>
  </si>
  <si>
    <t>bustibles</t>
  </si>
  <si>
    <t>energía</t>
  </si>
  <si>
    <t>centrales eléctricas servicio público</t>
  </si>
  <si>
    <t>CENTROS DE TRANSFORMACIÓN</t>
  </si>
  <si>
    <t>gasolina</t>
  </si>
  <si>
    <t>1)</t>
  </si>
  <si>
    <t>2)</t>
  </si>
  <si>
    <t>3)</t>
  </si>
  <si>
    <t>4)</t>
  </si>
  <si>
    <t>carbón mineral:</t>
  </si>
  <si>
    <t>hidroenergía: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</si>
  <si>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</si>
  <si>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</si>
  <si>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</si>
  <si>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</si>
  <si>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glp:</t>
  </si>
  <si>
    <t>gasolina automotora:</t>
  </si>
  <si>
    <t>coque de petróleo:</t>
  </si>
  <si>
    <t>no energético:</t>
  </si>
  <si>
    <t>coque de carbón:</t>
  </si>
  <si>
    <t>incluye antracita, turba, alquitranes de hulla y brea.</t>
  </si>
  <si>
    <t>se considera equivalente teórico.</t>
  </si>
  <si>
    <t xml:space="preserve">Se adopta un formato de matriz común para todos los años. En algunos casos, existen fuentes energéticas y centros de transformación que se </t>
  </si>
  <si>
    <t>presentan "ocultos" por no corresponder para el año particular que se esté informando.</t>
  </si>
  <si>
    <t>ENERGÉTICO 1989</t>
  </si>
  <si>
    <t>ENERGÉTICO 1988</t>
  </si>
  <si>
    <t>ENERGÉTICO 1987</t>
  </si>
  <si>
    <t>ENERGÉTICO 1986</t>
  </si>
  <si>
    <t>ENERGÉTICO 1985</t>
  </si>
  <si>
    <t>ENERGÉTICO 1984</t>
  </si>
  <si>
    <t>ENERGÉTICO 1983</t>
  </si>
  <si>
    <t>ENERGÉTICO 1982</t>
  </si>
  <si>
    <t>ENERGÉTICO 1981</t>
  </si>
  <si>
    <t>ENERGÉTICO 1980</t>
  </si>
  <si>
    <t>5)</t>
  </si>
  <si>
    <t>AÑO 1980:</t>
  </si>
  <si>
    <t>Bajo la denominación "queroseno" se incluye tanto queroseno como turbocombustible, ya que no se dispone de la información desagregada.</t>
  </si>
  <si>
    <t xml:space="preserve">        -0.0 </t>
  </si>
  <si>
    <t xml:space="preserve"> </t>
  </si>
  <si>
    <t>no incluye bioetanol que se informa de manera separada. Las exportaciones corresponden a isomeratos, reformados y nafta petroquimica.</t>
  </si>
  <si>
    <t/>
  </si>
  <si>
    <t xml:space="preserve">    -0,0</t>
  </si>
  <si>
    <t>gasoil:</t>
  </si>
  <si>
    <t>no incluye biodiésel que se informa de manera separada.</t>
  </si>
  <si>
    <t>diésel</t>
  </si>
  <si>
    <t>gasoil</t>
  </si>
  <si>
    <t>fueloil</t>
  </si>
  <si>
    <t>biodiésel</t>
  </si>
  <si>
    <t>plantas de biodiésel</t>
  </si>
  <si>
    <t>búnker internacional</t>
  </si>
  <si>
    <t>Montevideo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</si>
  <si>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</si>
  <si>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</si>
  <si>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</si>
  <si>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</si>
  <si>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</si>
  <si>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adm. pública y defensa</t>
  </si>
  <si>
    <t>Los flujos energéticos se expresan en ktep (miles de toneladas equivalentes de petróleo), referidos al poder calorífico inferior (PCI).</t>
  </si>
  <si>
    <t>incluye solventes, lubricantes, asfaltos y azufre líquido.</t>
  </si>
  <si>
    <t>industriales</t>
  </si>
  <si>
    <t>actividades primarias</t>
  </si>
  <si>
    <t>agro</t>
  </si>
  <si>
    <t>avícolas</t>
  </si>
  <si>
    <t>resto agro</t>
  </si>
  <si>
    <t>minería</t>
  </si>
  <si>
    <t>ri</t>
  </si>
  <si>
    <t>residuos de biomasa:</t>
  </si>
  <si>
    <t>incluye cáscara de arroz y de girasol, bagazo de caña, licor negro, gases olorosos, metanol, casullo de cebada y residuos de la industria maderera.</t>
  </si>
  <si>
    <t>incluye supergás y propano.</t>
  </si>
  <si>
    <t>energía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</si>
</sst>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6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i/>
      <sz val="9"/>
      <color indexed="45"/>
      <name val="Verdana"/>
      <family val="2"/>
    </font>
    <font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vertical="center"/>
    </xf>
    <xf numFmtId="168" fontId="9" fillId="3" borderId="3" xfId="0" applyNumberFormat="1" applyFont="1" applyFill="1" applyBorder="1" applyAlignment="1">
      <alignment horizontal="right" vertical="center"/>
    </xf>
    <xf numFmtId="168" fontId="9" fillId="3" borderId="4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3" borderId="5" xfId="0" applyNumberFormat="1" applyFont="1" applyFill="1" applyBorder="1" applyAlignment="1">
      <alignment horizontal="right" vertical="center"/>
    </xf>
    <xf numFmtId="168" fontId="9" fillId="3" borderId="6" xfId="0" applyNumberFormat="1" applyFont="1" applyFill="1" applyBorder="1" applyAlignment="1">
      <alignment horizontal="right" vertical="center"/>
    </xf>
    <xf numFmtId="168" fontId="9" fillId="3" borderId="14" xfId="0" applyNumberFormat="1" applyFont="1" applyFill="1" applyBorder="1" applyAlignment="1">
      <alignment horizontal="right" vertical="center"/>
    </xf>
    <xf numFmtId="168" fontId="9" fillId="3" borderId="15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1" fillId="3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2" borderId="8" xfId="0" applyNumberFormat="1" applyFont="1" applyFill="1" applyBorder="1" applyAlignment="1" applyProtection="1">
      <alignment horizontal="center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167" fontId="13" fillId="2" borderId="9" xfId="0" applyNumberFormat="1" applyFont="1" applyFill="1" applyBorder="1" applyAlignment="1" applyProtection="1">
      <alignment horizontal="center" vertical="center"/>
    </xf>
    <xf numFmtId="165" fontId="18" fillId="2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3" borderId="11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4" borderId="0" xfId="0" quotePrefix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quotePrefix="1" applyFont="1" applyFill="1" applyAlignment="1">
      <alignment horizontal="left" vertical="center" indent="2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19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>
      <alignment horizontal="center" vertical="center"/>
    </xf>
    <xf numFmtId="164" fontId="20" fillId="0" borderId="2" xfId="2" applyNumberFormat="1" applyFont="1" applyFill="1" applyBorder="1" applyAlignment="1">
      <alignment horizontal="left" vertical="center" indent="1"/>
    </xf>
    <xf numFmtId="168" fontId="20" fillId="0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Fill="1" applyAlignment="1">
      <alignment horizontal="right" vertical="center"/>
    </xf>
    <xf numFmtId="168" fontId="20" fillId="0" borderId="5" xfId="2" applyNumberFormat="1" applyFont="1" applyFill="1" applyBorder="1" applyAlignment="1">
      <alignment horizontal="right" vertical="center"/>
    </xf>
    <xf numFmtId="168" fontId="20" fillId="0" borderId="4" xfId="2" applyNumberFormat="1" applyFont="1" applyFill="1" applyBorder="1" applyAlignment="1">
      <alignment horizontal="right" vertical="center"/>
    </xf>
    <xf numFmtId="168" fontId="11" fillId="0" borderId="0" xfId="2" applyNumberFormat="1" applyFont="1" applyFill="1" applyBorder="1" applyAlignment="1">
      <alignment horizontal="right" vertical="center"/>
    </xf>
    <xf numFmtId="168" fontId="20" fillId="0" borderId="4" xfId="0" applyNumberFormat="1" applyFont="1" applyFill="1" applyBorder="1" applyAlignment="1">
      <alignment horizontal="right" vertical="center"/>
    </xf>
    <xf numFmtId="168" fontId="19" fillId="3" borderId="15" xfId="0" applyNumberFormat="1" applyFont="1" applyFill="1" applyBorder="1" applyAlignment="1">
      <alignment horizontal="right" vertical="center"/>
    </xf>
    <xf numFmtId="164" fontId="12" fillId="0" borderId="0" xfId="7" applyFont="1" applyFill="1" applyAlignment="1">
      <alignment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8" fontId="24" fillId="0" borderId="4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4" fillId="0" borderId="2" xfId="0" applyNumberFormat="1" applyFont="1" applyFill="1" applyBorder="1" applyAlignment="1">
      <alignment horizontal="right" vertical="center"/>
    </xf>
    <xf numFmtId="168" fontId="24" fillId="3" borderId="4" xfId="0" applyNumberFormat="1" applyFont="1" applyFill="1" applyBorder="1" applyAlignment="1">
      <alignment horizontal="right" vertical="center"/>
    </xf>
    <xf numFmtId="168" fontId="24" fillId="0" borderId="15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0" fontId="25" fillId="4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3" fillId="2" borderId="0" xfId="1" applyFill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/>
    </xf>
    <xf numFmtId="167" fontId="8" fillId="2" borderId="4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4" fontId="19" fillId="2" borderId="3" xfId="7" applyFont="1" applyFill="1" applyBorder="1" applyAlignment="1" applyProtection="1">
      <alignment horizontal="center" vertical="center"/>
    </xf>
    <xf numFmtId="164" fontId="19" fillId="2" borderId="8" xfId="7" applyFont="1" applyFill="1" applyBorder="1" applyAlignment="1" applyProtection="1">
      <alignment horizontal="center" vertical="center"/>
    </xf>
    <xf numFmtId="167" fontId="8" fillId="2" borderId="12" xfId="0" applyNumberFormat="1" applyFont="1" applyFill="1" applyBorder="1" applyAlignment="1" applyProtection="1">
      <alignment horizontal="center" vertical="center"/>
    </xf>
    <xf numFmtId="167" fontId="8" fillId="2" borderId="13" xfId="0" applyNumberFormat="1" applyFont="1" applyFill="1" applyBorder="1" applyAlignment="1" applyProtection="1">
      <alignment horizontal="center" vertical="center"/>
    </xf>
    <xf numFmtId="167" fontId="8" fillId="2" borderId="10" xfId="0" applyNumberFormat="1" applyFont="1" applyFill="1" applyBorder="1" applyAlignment="1" applyProtection="1">
      <alignment horizontal="center" vertical="center"/>
    </xf>
    <xf numFmtId="164" fontId="8" fillId="2" borderId="13" xfId="7" applyFont="1" applyFill="1" applyBorder="1" applyAlignment="1" applyProtection="1">
      <alignment horizontal="center" vertical="center"/>
    </xf>
    <xf numFmtId="164" fontId="8" fillId="2" borderId="10" xfId="7" applyFont="1" applyFill="1" applyBorder="1" applyAlignment="1" applyProtection="1">
      <alignment horizontal="center" vertical="center"/>
    </xf>
  </cellXfs>
  <cellStyles count="10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_bal97" xfId="7"/>
    <cellStyle name="Porcentaje" xfId="8" builtinId="5"/>
    <cellStyle name="Porcentaje 2" xfId="9"/>
  </cellStyles>
  <dxfs count="362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61"/>
      <tableStyleElement type="secondRowStripe" dxfId="3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7" name="Tabla1103637386365666768" displayName="Tabla1103637386365666768" ref="A6:AG81" totalsRowShown="0" headerRowDxfId="359" headerRowBorderDxfId="358" tableBorderDxfId="357">
  <tableColumns count="33">
    <tableColumn id="1" name="se oculta" dataDxfId="356"/>
    <tableColumn id="2" name="p" dataDxfId="355"/>
    <tableColumn id="3" name="cm" dataDxfId="354"/>
    <tableColumn id="4" name="gn" dataDxfId="353"/>
    <tableColumn id="5" name="h" dataDxfId="352"/>
    <tableColumn id="6" name="e" dataDxfId="351"/>
    <tableColumn id="7" name="so" dataDxfId="350"/>
    <tableColumn id="8" name="le" dataDxfId="349"/>
    <tableColumn id="9" name="rb" dataDxfId="348"/>
    <tableColumn id="10" name="b" dataDxfId="347"/>
    <tableColumn id="11" name="ri" dataDxfId="346"/>
    <tableColumn id="12" name="t" dataDxfId="345">
      <calculatedColumnFormula>IF(SUM(B7,C7,D7,E7,F7,G7,H7,K7)=0,"",SUM(B7,C7,D7,E7,F7,G7,H7,K7))</calculatedColumnFormula>
    </tableColumn>
    <tableColumn id="15" name="glp" dataDxfId="344"/>
    <tableColumn id="16" name="nau" dataDxfId="343"/>
    <tableColumn id="17" name="nl" dataDxfId="342"/>
    <tableColumn id="18" name="nav" dataDxfId="341"/>
    <tableColumn id="19" name="q" dataDxfId="340"/>
    <tableColumn id="20" name="jet" dataDxfId="339"/>
    <tableColumn id="21" name="do" dataDxfId="338"/>
    <tableColumn id="22" name="go" dataDxfId="337"/>
    <tableColumn id="23" name="fo" dataDxfId="336"/>
    <tableColumn id="24" name="cp" dataDxfId="335"/>
    <tableColumn id="25" name="ne" dataDxfId="334"/>
    <tableColumn id="26" name="gf" dataDxfId="333"/>
    <tableColumn id="27" name="gm" dataDxfId="332"/>
    <tableColumn id="28" name="be" dataDxfId="331"/>
    <tableColumn id="29" name="bo" dataDxfId="330"/>
    <tableColumn id="30" name="cc" dataDxfId="329"/>
    <tableColumn id="31" name="cv" dataDxfId="328"/>
    <tableColumn id="32" name="ee" dataDxfId="327"/>
    <tableColumn id="33" name="t2" dataDxfId="326">
      <calculatedColumnFormula>IF(SUM(M7:AD7)=0,"",SUM(M7:AD7))</calculatedColumnFormula>
    </tableColumn>
    <tableColumn id="34" name="ptr" dataDxfId="325"/>
    <tableColumn id="35" name="t3" dataDxfId="324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34" name="Tabla110" displayName="Tabla110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>
      <calculatedColumnFormula>IF(SUM(B7,C7,D7,E7,F7,G7,H7,K7)=0,"",SUM(B7,C7,D7,E7,F7,G7,H7,K7))</calculatedColumnFormula>
    </tableColumn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>
      <calculatedColumnFormula>IF(SUM(M7:AD7)=0,"",SUM(M7:AD7))</calculatedColumnFormula>
    </tableColumn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66" name="Tabla11036373863656667" displayName="Tabla11036373863656667" ref="A6:AG81" totalsRowShown="0" headerRowDxfId="323" headerRowBorderDxfId="322" tableBorderDxfId="321">
  <tableColumns count="33">
    <tableColumn id="1" name="se oculta" dataDxfId="320"/>
    <tableColumn id="2" name="p" dataDxfId="319"/>
    <tableColumn id="3" name="cm" dataDxfId="318"/>
    <tableColumn id="4" name="gn" dataDxfId="317"/>
    <tableColumn id="5" name="h" dataDxfId="316"/>
    <tableColumn id="6" name="e" dataDxfId="315"/>
    <tableColumn id="7" name="so" dataDxfId="314"/>
    <tableColumn id="8" name="le" dataDxfId="313"/>
    <tableColumn id="9" name="rb" dataDxfId="312"/>
    <tableColumn id="10" name="b" dataDxfId="311"/>
    <tableColumn id="11" name="ri" dataDxfId="310"/>
    <tableColumn id="12" name="t" dataDxfId="309">
      <calculatedColumnFormula>IF(SUM(B7,C7,D7,E7,F7,G7,H7,K7)=0,"",SUM(B7,C7,D7,E7,F7,G7,H7,K7))</calculatedColumnFormula>
    </tableColumn>
    <tableColumn id="15" name="glp" dataDxfId="308"/>
    <tableColumn id="16" name="nau" dataDxfId="307"/>
    <tableColumn id="17" name="nl" dataDxfId="306"/>
    <tableColumn id="18" name="nav" dataDxfId="305"/>
    <tableColumn id="19" name="q" dataDxfId="304"/>
    <tableColumn id="20" name="jet" dataDxfId="303"/>
    <tableColumn id="21" name="do" dataDxfId="302"/>
    <tableColumn id="22" name="go" dataDxfId="301"/>
    <tableColumn id="23" name="fo" dataDxfId="300"/>
    <tableColumn id="24" name="cp" dataDxfId="299"/>
    <tableColumn id="25" name="ne" dataDxfId="298"/>
    <tableColumn id="26" name="gf" dataDxfId="297"/>
    <tableColumn id="27" name="gm" dataDxfId="296"/>
    <tableColumn id="28" name="be" dataDxfId="295"/>
    <tableColumn id="29" name="bo" dataDxfId="294"/>
    <tableColumn id="30" name="cc" dataDxfId="293"/>
    <tableColumn id="31" name="cv" dataDxfId="292"/>
    <tableColumn id="32" name="ee" dataDxfId="291"/>
    <tableColumn id="33" name="t2" dataDxfId="290">
      <calculatedColumnFormula>IF(SUM(M7:AD7)=0,"",SUM(M7:AD7))</calculatedColumnFormula>
    </tableColumn>
    <tableColumn id="34" name="ptr" dataDxfId="289"/>
    <tableColumn id="35" name="t3" dataDxfId="28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5" name="Tabla110363738636566" displayName="Tabla110363738636566" ref="A6:AG81" totalsRowShown="0" headerRowDxfId="287" headerRowBorderDxfId="286" tableBorderDxfId="285">
  <tableColumns count="33">
    <tableColumn id="1" name="se oculta" dataDxfId="284"/>
    <tableColumn id="2" name="p" dataDxfId="283"/>
    <tableColumn id="3" name="cm" dataDxfId="282"/>
    <tableColumn id="4" name="gn" dataDxfId="281"/>
    <tableColumn id="5" name="h" dataDxfId="280"/>
    <tableColumn id="6" name="e" dataDxfId="279"/>
    <tableColumn id="7" name="so" dataDxfId="278"/>
    <tableColumn id="8" name="le" dataDxfId="277"/>
    <tableColumn id="9" name="rb" dataDxfId="276"/>
    <tableColumn id="10" name="b" dataDxfId="275"/>
    <tableColumn id="11" name="ri" dataDxfId="274"/>
    <tableColumn id="12" name="t" dataDxfId="273">
      <calculatedColumnFormula>IF(SUM(B7,C7,D7,E7,F7,G7,H7,K7)=0,"",SUM(B7,C7,D7,E7,F7,G7,H7,K7))</calculatedColumnFormula>
    </tableColumn>
    <tableColumn id="15" name="glp" dataDxfId="272"/>
    <tableColumn id="16" name="nau" dataDxfId="271"/>
    <tableColumn id="17" name="nl" dataDxfId="270"/>
    <tableColumn id="18" name="nav" dataDxfId="269"/>
    <tableColumn id="19" name="q" dataDxfId="268"/>
    <tableColumn id="20" name="jet" dataDxfId="267"/>
    <tableColumn id="21" name="do" dataDxfId="266"/>
    <tableColumn id="22" name="go" dataDxfId="265"/>
    <tableColumn id="23" name="fo" dataDxfId="264"/>
    <tableColumn id="24" name="cp" dataDxfId="263"/>
    <tableColumn id="25" name="ne" dataDxfId="262"/>
    <tableColumn id="26" name="gf" dataDxfId="261"/>
    <tableColumn id="27" name="gm" dataDxfId="260"/>
    <tableColumn id="28" name="be" dataDxfId="259"/>
    <tableColumn id="29" name="bo" dataDxfId="258"/>
    <tableColumn id="30" name="cc" dataDxfId="257"/>
    <tableColumn id="31" name="cv" dataDxfId="256"/>
    <tableColumn id="32" name="ee" dataDxfId="255"/>
    <tableColumn id="33" name="t2" dataDxfId="254">
      <calculatedColumnFormula>IF(SUM(M7:AD7)=0,"",SUM(M7:AD7))</calculatedColumnFormula>
    </tableColumn>
    <tableColumn id="34" name="ptr" dataDxfId="253"/>
    <tableColumn id="35" name="t3" dataDxfId="252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64" name="Tabla1103637386365" displayName="Tabla1103637386365" ref="A6:AG81" totalsRowShown="0" headerRowDxfId="251" headerRowBorderDxfId="250" tableBorderDxfId="249">
  <tableColumns count="33">
    <tableColumn id="1" name="se oculta" dataDxfId="248"/>
    <tableColumn id="2" name="p" dataDxfId="247"/>
    <tableColumn id="3" name="cm" dataDxfId="246"/>
    <tableColumn id="4" name="gn" dataDxfId="245"/>
    <tableColumn id="5" name="h" dataDxfId="244"/>
    <tableColumn id="6" name="e" dataDxfId="243"/>
    <tableColumn id="7" name="so" dataDxfId="242"/>
    <tableColumn id="8" name="le" dataDxfId="241"/>
    <tableColumn id="9" name="rb" dataDxfId="240"/>
    <tableColumn id="10" name="b" dataDxfId="239"/>
    <tableColumn id="11" name="ri" dataDxfId="238"/>
    <tableColumn id="12" name="t" dataDxfId="237">
      <calculatedColumnFormula>IF(SUM(B7,C7,D7,E7,F7,G7,H7,K7)=0,"",SUM(B7,C7,D7,E7,F7,G7,H7,K7))</calculatedColumnFormula>
    </tableColumn>
    <tableColumn id="15" name="glp" dataDxfId="236"/>
    <tableColumn id="16" name="nau" dataDxfId="235"/>
    <tableColumn id="17" name="nl" dataDxfId="234"/>
    <tableColumn id="18" name="nav" dataDxfId="233"/>
    <tableColumn id="19" name="q" dataDxfId="232"/>
    <tableColumn id="20" name="jet" dataDxfId="231"/>
    <tableColumn id="21" name="do" dataDxfId="230"/>
    <tableColumn id="22" name="go" dataDxfId="229"/>
    <tableColumn id="23" name="fo" dataDxfId="228"/>
    <tableColumn id="24" name="cp" dataDxfId="227"/>
    <tableColumn id="25" name="ne" dataDxfId="226"/>
    <tableColumn id="26" name="gf" dataDxfId="225"/>
    <tableColumn id="27" name="gm" dataDxfId="224"/>
    <tableColumn id="28" name="be" dataDxfId="223"/>
    <tableColumn id="29" name="bo" dataDxfId="222"/>
    <tableColumn id="30" name="cc" dataDxfId="221"/>
    <tableColumn id="31" name="cv" dataDxfId="220"/>
    <tableColumn id="32" name="ee" dataDxfId="219"/>
    <tableColumn id="33" name="t2" dataDxfId="218">
      <calculatedColumnFormula>IF(SUM(M7:AD7)=0,"",SUM(M7:AD7))</calculatedColumnFormula>
    </tableColumn>
    <tableColumn id="34" name="ptr" dataDxfId="217"/>
    <tableColumn id="35" name="t3" dataDxfId="216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62" name="Tabla11036373863" displayName="Tabla11036373863" ref="A6:AG81" totalsRowShown="0" headerRowDxfId="215" headerRowBorderDxfId="214" tableBorderDxfId="213">
  <tableColumns count="33">
    <tableColumn id="1" name="se oculta" dataDxfId="212"/>
    <tableColumn id="2" name="p" dataDxfId="211"/>
    <tableColumn id="3" name="cm" dataDxfId="210"/>
    <tableColumn id="4" name="gn" dataDxfId="209"/>
    <tableColumn id="5" name="h" dataDxfId="208"/>
    <tableColumn id="6" name="e" dataDxfId="207"/>
    <tableColumn id="7" name="so" dataDxfId="206"/>
    <tableColumn id="8" name="le" dataDxfId="205"/>
    <tableColumn id="9" name="rb" dataDxfId="204"/>
    <tableColumn id="10" name="b" dataDxfId="203"/>
    <tableColumn id="11" name="ri" dataDxfId="202"/>
    <tableColumn id="12" name="t" dataDxfId="201">
      <calculatedColumnFormula>IF(SUM(B7,C7,D7,E7,F7,G7,H7,K7)=0,"",SUM(B7,C7,D7,E7,F7,G7,H7,K7))</calculatedColumnFormula>
    </tableColumn>
    <tableColumn id="15" name="glp" dataDxfId="200"/>
    <tableColumn id="16" name="nau" dataDxfId="199"/>
    <tableColumn id="17" name="nl" dataDxfId="198"/>
    <tableColumn id="18" name="nav" dataDxfId="197"/>
    <tableColumn id="19" name="q" dataDxfId="196"/>
    <tableColumn id="20" name="jet" dataDxfId="195"/>
    <tableColumn id="21" name="do" dataDxfId="194"/>
    <tableColumn id="22" name="go" dataDxfId="193"/>
    <tableColumn id="23" name="fo" dataDxfId="192"/>
    <tableColumn id="24" name="cp" dataDxfId="191"/>
    <tableColumn id="25" name="ne" dataDxfId="190"/>
    <tableColumn id="26" name="gf" dataDxfId="189"/>
    <tableColumn id="27" name="gm" dataDxfId="188"/>
    <tableColumn id="28" name="be" dataDxfId="187"/>
    <tableColumn id="29" name="bo" dataDxfId="186"/>
    <tableColumn id="30" name="cc" dataDxfId="185"/>
    <tableColumn id="31" name="cv" dataDxfId="184"/>
    <tableColumn id="32" name="ee" dataDxfId="183"/>
    <tableColumn id="33" name="t2" dataDxfId="182">
      <calculatedColumnFormula>IF(SUM(M7:AD7)=0,"",SUM(M7:AD7))</calculatedColumnFormula>
    </tableColumn>
    <tableColumn id="34" name="ptr" dataDxfId="181"/>
    <tableColumn id="35" name="t3" dataDxfId="18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3" name="Tabla1103637386364" displayName="Tabla1103637386364" ref="A6:AG81" totalsRowShown="0" headerRowDxfId="179" headerRowBorderDxfId="178" tableBorderDxfId="177">
  <tableColumns count="33">
    <tableColumn id="1" name="se oculta" dataDxfId="176"/>
    <tableColumn id="2" name="p" dataDxfId="175"/>
    <tableColumn id="3" name="cm" dataDxfId="174"/>
    <tableColumn id="4" name="gn" dataDxfId="173"/>
    <tableColumn id="5" name="h" dataDxfId="172"/>
    <tableColumn id="6" name="e" dataDxfId="171"/>
    <tableColumn id="7" name="so" dataDxfId="170"/>
    <tableColumn id="8" name="le" dataDxfId="169"/>
    <tableColumn id="9" name="rb" dataDxfId="168"/>
    <tableColumn id="10" name="b" dataDxfId="167"/>
    <tableColumn id="11" name="ri" dataDxfId="166"/>
    <tableColumn id="12" name="t" dataDxfId="165">
      <calculatedColumnFormula>IF(SUM(B7,C7,D7,E7,F7,G7,H7,K7)=0,"",SUM(B7,C7,D7,E7,F7,G7,H7,K7))</calculatedColumnFormula>
    </tableColumn>
    <tableColumn id="15" name="glp" dataDxfId="164"/>
    <tableColumn id="16" name="nau" dataDxfId="163"/>
    <tableColumn id="17" name="nl" dataDxfId="162"/>
    <tableColumn id="18" name="nav" dataDxfId="161"/>
    <tableColumn id="19" name="q" dataDxfId="160"/>
    <tableColumn id="20" name="jet" dataDxfId="159"/>
    <tableColumn id="21" name="do" dataDxfId="158"/>
    <tableColumn id="22" name="go" dataDxfId="157"/>
    <tableColumn id="23" name="fo" dataDxfId="156"/>
    <tableColumn id="24" name="cp" dataDxfId="155"/>
    <tableColumn id="25" name="ne" dataDxfId="154"/>
    <tableColumn id="26" name="gf" dataDxfId="153"/>
    <tableColumn id="27" name="gm" dataDxfId="152"/>
    <tableColumn id="28" name="be" dataDxfId="151"/>
    <tableColumn id="29" name="bo" dataDxfId="150"/>
    <tableColumn id="30" name="cc" dataDxfId="149"/>
    <tableColumn id="31" name="cv" dataDxfId="148"/>
    <tableColumn id="32" name="ee" dataDxfId="147"/>
    <tableColumn id="33" name="t2" dataDxfId="146">
      <calculatedColumnFormula>IF(SUM(M7:AD7)=0,"",SUM(M7:AD7))</calculatedColumnFormula>
    </tableColumn>
    <tableColumn id="34" name="ptr" dataDxfId="145"/>
    <tableColumn id="35" name="t3" dataDxfId="144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37" name="Tabla110363738" displayName="Tabla110363738" ref="A6:AG81" totalsRowShown="0" headerRowDxfId="143" headerRowBorderDxfId="142" tableBorderDxfId="141">
  <tableColumns count="33">
    <tableColumn id="1" name="se oculta" dataDxfId="140"/>
    <tableColumn id="2" name="p" dataDxfId="139"/>
    <tableColumn id="3" name="cm" dataDxfId="138"/>
    <tableColumn id="4" name="gn" dataDxfId="137"/>
    <tableColumn id="5" name="h" dataDxfId="136"/>
    <tableColumn id="6" name="e" dataDxfId="135"/>
    <tableColumn id="7" name="so" dataDxfId="134"/>
    <tableColumn id="8" name="le" dataDxfId="133"/>
    <tableColumn id="9" name="rb" dataDxfId="132"/>
    <tableColumn id="10" name="b" dataDxfId="131"/>
    <tableColumn id="11" name="ri" dataDxfId="130"/>
    <tableColumn id="12" name="t" dataDxfId="129">
      <calculatedColumnFormula>IF(SUM(B7,C7,D7,E7,F7,G7,H7,K7)=0,"",SUM(B7,C7,D7,E7,F7,G7,H7,K7))</calculatedColumnFormula>
    </tableColumn>
    <tableColumn id="15" name="glp" dataDxfId="128"/>
    <tableColumn id="16" name="nau" dataDxfId="127"/>
    <tableColumn id="17" name="nl" dataDxfId="126"/>
    <tableColumn id="18" name="nav" dataDxfId="125"/>
    <tableColumn id="19" name="q" dataDxfId="124"/>
    <tableColumn id="20" name="jet" dataDxfId="123"/>
    <tableColumn id="21" name="do" dataDxfId="122"/>
    <tableColumn id="22" name="go" dataDxfId="121"/>
    <tableColumn id="23" name="fo" dataDxfId="120"/>
    <tableColumn id="24" name="cp" dataDxfId="119"/>
    <tableColumn id="25" name="ne" dataDxfId="118"/>
    <tableColumn id="26" name="gf" dataDxfId="117"/>
    <tableColumn id="27" name="gm" dataDxfId="116"/>
    <tableColumn id="28" name="be" dataDxfId="115"/>
    <tableColumn id="29" name="bo" dataDxfId="114"/>
    <tableColumn id="30" name="cc" dataDxfId="113"/>
    <tableColumn id="31" name="cv" dataDxfId="112"/>
    <tableColumn id="32" name="ee" dataDxfId="111"/>
    <tableColumn id="33" name="t2" dataDxfId="110">
      <calculatedColumnFormula>IF(SUM(M7:AD7)=0,"",SUM(M7:AD7))</calculatedColumnFormula>
    </tableColumn>
    <tableColumn id="34" name="ptr" dataDxfId="109"/>
    <tableColumn id="35" name="t3" dataDxfId="108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36" name="Tabla1103637" displayName="Tabla1103637" ref="A6:AG81" totalsRowShown="0" headerRowDxfId="107" headerRowBorderDxfId="106" tableBorderDxfId="105">
  <tableColumns count="33">
    <tableColumn id="1" name="se oculta" dataDxfId="104"/>
    <tableColumn id="2" name="p" dataDxfId="103"/>
    <tableColumn id="3" name="cm" dataDxfId="102"/>
    <tableColumn id="4" name="gn" dataDxfId="101"/>
    <tableColumn id="5" name="h" dataDxfId="100"/>
    <tableColumn id="6" name="e" dataDxfId="99"/>
    <tableColumn id="7" name="so" dataDxfId="98"/>
    <tableColumn id="8" name="le" dataDxfId="97"/>
    <tableColumn id="9" name="rb" dataDxfId="96"/>
    <tableColumn id="10" name="b" dataDxfId="95"/>
    <tableColumn id="11" name="ri" dataDxfId="94"/>
    <tableColumn id="12" name="t" dataDxfId="93">
      <calculatedColumnFormula>IF(SUM(B7,C7,D7,E7,F7,G7,H7,K7)=0,"",SUM(B7,C7,D7,E7,F7,G7,H7,K7))</calculatedColumnFormula>
    </tableColumn>
    <tableColumn id="15" name="glp" dataDxfId="92"/>
    <tableColumn id="16" name="nau" dataDxfId="91"/>
    <tableColumn id="17" name="nl" dataDxfId="90"/>
    <tableColumn id="18" name="nav" dataDxfId="89"/>
    <tableColumn id="19" name="q" dataDxfId="88"/>
    <tableColumn id="20" name="jet" dataDxfId="87"/>
    <tableColumn id="21" name="do" dataDxfId="86"/>
    <tableColumn id="22" name="go" dataDxfId="85"/>
    <tableColumn id="23" name="fo" dataDxfId="84"/>
    <tableColumn id="24" name="cp" dataDxfId="83"/>
    <tableColumn id="25" name="ne" dataDxfId="82"/>
    <tableColumn id="26" name="gf" dataDxfId="81"/>
    <tableColumn id="27" name="gm" dataDxfId="80"/>
    <tableColumn id="28" name="be" dataDxfId="79"/>
    <tableColumn id="29" name="bo" dataDxfId="78"/>
    <tableColumn id="30" name="cc" dataDxfId="77"/>
    <tableColumn id="31" name="cv" dataDxfId="76"/>
    <tableColumn id="32" name="ee" dataDxfId="75"/>
    <tableColumn id="33" name="t2" dataDxfId="74">
      <calculatedColumnFormula>IF(SUM(M7:AD7)=0,"",SUM(M7:AD7))</calculatedColumnFormula>
    </tableColumn>
    <tableColumn id="34" name="ptr" dataDxfId="73"/>
    <tableColumn id="35" name="t3" dataDxfId="72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35" name="Tabla11036" displayName="Tabla11036" ref="A6:AG81" totalsRowShown="0" headerRowDxfId="71" headerRowBorderDxfId="70" tableBorderDxfId="69">
  <tableColumns count="33">
    <tableColumn id="1" name="se oculta" dataDxfId="68"/>
    <tableColumn id="2" name="p" dataDxfId="67"/>
    <tableColumn id="3" name="cm" dataDxfId="66"/>
    <tableColumn id="4" name="gn" dataDxfId="65"/>
    <tableColumn id="5" name="h" dataDxfId="64"/>
    <tableColumn id="6" name="e" dataDxfId="63"/>
    <tableColumn id="7" name="so" dataDxfId="62"/>
    <tableColumn id="8" name="le" dataDxfId="61"/>
    <tableColumn id="9" name="rb" dataDxfId="60"/>
    <tableColumn id="10" name="b" dataDxfId="59"/>
    <tableColumn id="11" name="ri" dataDxfId="58"/>
    <tableColumn id="12" name="t" dataDxfId="57">
      <calculatedColumnFormula>IF(SUM(B7,C7,D7,E7,F7,G7,H7,K7)=0,"",SUM(B7,C7,D7,E7,F7,G7,H7,K7))</calculatedColumnFormula>
    </tableColumn>
    <tableColumn id="15" name="glp" dataDxfId="56"/>
    <tableColumn id="16" name="nau" dataDxfId="55"/>
    <tableColumn id="17" name="nl" dataDxfId="54"/>
    <tableColumn id="18" name="nav" dataDxfId="53"/>
    <tableColumn id="19" name="q" dataDxfId="52"/>
    <tableColumn id="20" name="jet" dataDxfId="51"/>
    <tableColumn id="21" name="do" dataDxfId="50"/>
    <tableColumn id="22" name="go" dataDxfId="49"/>
    <tableColumn id="23" name="fo" dataDxfId="48"/>
    <tableColumn id="24" name="cp" dataDxfId="47"/>
    <tableColumn id="25" name="ne" dataDxfId="46"/>
    <tableColumn id="26" name="gf" dataDxfId="45"/>
    <tableColumn id="27" name="gm" dataDxfId="44"/>
    <tableColumn id="28" name="be" dataDxfId="43"/>
    <tableColumn id="29" name="bo" dataDxfId="42"/>
    <tableColumn id="30" name="cc" dataDxfId="41"/>
    <tableColumn id="31" name="cv" dataDxfId="40"/>
    <tableColumn id="32" name="ee" dataDxfId="39"/>
    <tableColumn id="33" name="t2" dataDxfId="38">
      <calculatedColumnFormula>IF(SUM(M7:AD7)=0,"",SUM(M7:AD7))</calculatedColumnFormula>
    </tableColumn>
    <tableColumn id="34" name="ptr" dataDxfId="37"/>
    <tableColumn id="35" name="t3" dataDxfId="3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RowHeight="11.25" x14ac:dyDescent="0.2"/>
  <cols>
    <col min="1" max="1" width="3.5703125" style="60" customWidth="1"/>
    <col min="2" max="2" width="4" style="60" customWidth="1"/>
    <col min="3" max="3" width="20" style="60" customWidth="1"/>
    <col min="4" max="4" width="22.140625" style="60" customWidth="1"/>
    <col min="5" max="5" width="20.85546875" style="60" customWidth="1"/>
    <col min="6" max="6" width="6.5703125" style="60" customWidth="1"/>
    <col min="7" max="7" width="6.7109375" style="60" customWidth="1"/>
    <col min="8" max="20" width="6.5703125" style="60" customWidth="1"/>
    <col min="21" max="16384" width="11.42578125" style="60"/>
  </cols>
  <sheetData>
    <row r="1" spans="1:15" s="64" customFormat="1" ht="7.5" customHeight="1" x14ac:dyDescent="0.2">
      <c r="A1" s="98" t="s">
        <v>115</v>
      </c>
      <c r="B1" s="98"/>
      <c r="C1" s="98"/>
      <c r="D1" s="98"/>
      <c r="E1" s="99" t="s">
        <v>120</v>
      </c>
      <c r="G1" s="65"/>
      <c r="H1" s="65"/>
      <c r="I1" s="65"/>
    </row>
    <row r="2" spans="1:15" s="66" customFormat="1" ht="7.5" customHeight="1" x14ac:dyDescent="0.2">
      <c r="A2" s="98"/>
      <c r="B2" s="98"/>
      <c r="C2" s="98"/>
      <c r="D2" s="98"/>
      <c r="E2" s="99"/>
      <c r="F2" s="100">
        <v>1980</v>
      </c>
      <c r="G2" s="100">
        <v>1981</v>
      </c>
      <c r="H2" s="100">
        <v>1982</v>
      </c>
      <c r="I2" s="100">
        <v>1983</v>
      </c>
      <c r="J2" s="100">
        <v>1984</v>
      </c>
      <c r="K2" s="100">
        <v>1985</v>
      </c>
      <c r="L2" s="100">
        <v>1986</v>
      </c>
      <c r="M2" s="100">
        <v>1987</v>
      </c>
      <c r="N2" s="100">
        <v>1988</v>
      </c>
      <c r="O2" s="100">
        <v>1989</v>
      </c>
    </row>
    <row r="3" spans="1:15" s="66" customFormat="1" ht="7.5" customHeight="1" x14ac:dyDescent="0.2">
      <c r="A3" s="98"/>
      <c r="B3" s="98"/>
      <c r="C3" s="98"/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s="64" customFormat="1" ht="7.5" customHeight="1" x14ac:dyDescent="0.2">
      <c r="A4" s="98"/>
      <c r="B4" s="98"/>
      <c r="C4" s="98"/>
      <c r="D4" s="98"/>
      <c r="E4" s="99"/>
    </row>
    <row r="5" spans="1:15" ht="15" customHeight="1" x14ac:dyDescent="0.2"/>
    <row r="6" spans="1:15" ht="15" customHeight="1" x14ac:dyDescent="0.2">
      <c r="A6" s="61" t="s">
        <v>116</v>
      </c>
      <c r="B6" s="61"/>
    </row>
    <row r="7" spans="1:15" ht="15" customHeight="1" x14ac:dyDescent="0.2"/>
    <row r="8" spans="1:15" ht="15" customHeight="1" x14ac:dyDescent="0.2">
      <c r="A8" s="68" t="s">
        <v>127</v>
      </c>
      <c r="B8" s="60" t="s">
        <v>179</v>
      </c>
    </row>
    <row r="9" spans="1:15" ht="15" customHeight="1" x14ac:dyDescent="0.2">
      <c r="C9" s="60" t="s">
        <v>117</v>
      </c>
    </row>
    <row r="10" spans="1:15" ht="15" customHeight="1" x14ac:dyDescent="0.2">
      <c r="C10" s="60" t="s">
        <v>118</v>
      </c>
    </row>
    <row r="11" spans="1:15" ht="15" customHeight="1" x14ac:dyDescent="0.2"/>
    <row r="12" spans="1:15" ht="15" customHeight="1" x14ac:dyDescent="0.2">
      <c r="A12" s="68" t="s">
        <v>128</v>
      </c>
      <c r="B12" s="60" t="s">
        <v>133</v>
      </c>
      <c r="D12" s="62"/>
      <c r="E12" s="62"/>
      <c r="F12" s="62"/>
      <c r="J12" s="62"/>
      <c r="K12" s="62"/>
    </row>
    <row r="13" spans="1:15" ht="15" customHeight="1" x14ac:dyDescent="0.2">
      <c r="C13" s="62"/>
      <c r="E13" s="63"/>
      <c r="I13" s="62"/>
      <c r="J13" s="62"/>
    </row>
    <row r="14" spans="1:15" ht="15" customHeight="1" x14ac:dyDescent="0.2">
      <c r="B14" s="68" t="s">
        <v>119</v>
      </c>
      <c r="C14" s="60" t="s">
        <v>131</v>
      </c>
      <c r="D14" s="60" t="s">
        <v>142</v>
      </c>
    </row>
    <row r="15" spans="1:15" ht="15" customHeight="1" x14ac:dyDescent="0.2">
      <c r="B15" s="68" t="s">
        <v>119</v>
      </c>
      <c r="C15" s="60" t="s">
        <v>132</v>
      </c>
      <c r="D15" s="60" t="s">
        <v>143</v>
      </c>
      <c r="E15" s="63"/>
    </row>
    <row r="16" spans="1:15" s="97" customFormat="1" ht="15" customHeight="1" x14ac:dyDescent="0.2">
      <c r="B16" s="68" t="s">
        <v>119</v>
      </c>
      <c r="C16" s="60" t="s">
        <v>188</v>
      </c>
      <c r="D16" s="60" t="s">
        <v>189</v>
      </c>
    </row>
    <row r="17" spans="1:5" ht="15" customHeight="1" x14ac:dyDescent="0.2">
      <c r="E17" s="69"/>
    </row>
    <row r="18" spans="1:5" ht="15" customHeight="1" x14ac:dyDescent="0.2">
      <c r="A18" s="68" t="s">
        <v>129</v>
      </c>
      <c r="B18" s="60" t="s">
        <v>134</v>
      </c>
      <c r="D18" s="62"/>
      <c r="E18" s="62"/>
    </row>
    <row r="19" spans="1:5" ht="15" customHeight="1" x14ac:dyDescent="0.2">
      <c r="C19" s="62"/>
    </row>
    <row r="20" spans="1:5" s="97" customFormat="1" ht="15" customHeight="1" x14ac:dyDescent="0.2">
      <c r="B20" s="68" t="s">
        <v>119</v>
      </c>
      <c r="C20" s="60" t="s">
        <v>137</v>
      </c>
      <c r="D20" s="60" t="s">
        <v>190</v>
      </c>
    </row>
    <row r="21" spans="1:5" ht="15" customHeight="1" x14ac:dyDescent="0.2">
      <c r="B21" s="68" t="s">
        <v>119</v>
      </c>
      <c r="C21" s="60" t="s">
        <v>138</v>
      </c>
      <c r="D21" s="60" t="s">
        <v>161</v>
      </c>
    </row>
    <row r="22" spans="1:5" ht="15" customHeight="1" x14ac:dyDescent="0.2">
      <c r="B22" s="68" t="s">
        <v>119</v>
      </c>
      <c r="C22" s="60" t="s">
        <v>164</v>
      </c>
      <c r="D22" s="60" t="s">
        <v>165</v>
      </c>
    </row>
    <row r="23" spans="1:5" ht="15" customHeight="1" x14ac:dyDescent="0.2">
      <c r="B23" s="68" t="s">
        <v>119</v>
      </c>
      <c r="C23" s="60" t="s">
        <v>139</v>
      </c>
      <c r="D23" s="60" t="s">
        <v>135</v>
      </c>
    </row>
    <row r="24" spans="1:5" ht="15" customHeight="1" x14ac:dyDescent="0.2">
      <c r="B24" s="68" t="s">
        <v>119</v>
      </c>
      <c r="C24" s="60" t="s">
        <v>140</v>
      </c>
      <c r="D24" s="60" t="s">
        <v>180</v>
      </c>
    </row>
    <row r="25" spans="1:5" ht="15" customHeight="1" x14ac:dyDescent="0.2">
      <c r="B25" s="68" t="s">
        <v>119</v>
      </c>
      <c r="C25" s="60" t="s">
        <v>141</v>
      </c>
      <c r="D25" s="60" t="s">
        <v>136</v>
      </c>
    </row>
    <row r="26" spans="1:5" ht="15" customHeight="1" x14ac:dyDescent="0.2"/>
    <row r="27" spans="1:5" ht="15" customHeight="1" x14ac:dyDescent="0.2">
      <c r="A27" s="68" t="s">
        <v>130</v>
      </c>
      <c r="B27" s="60" t="s">
        <v>144</v>
      </c>
    </row>
    <row r="28" spans="1:5" ht="15" customHeight="1" x14ac:dyDescent="0.2">
      <c r="B28" s="60" t="s">
        <v>145</v>
      </c>
    </row>
    <row r="29" spans="1:5" ht="15" customHeight="1" x14ac:dyDescent="0.2"/>
    <row r="30" spans="1:5" ht="15" customHeight="1" x14ac:dyDescent="0.2"/>
    <row r="31" spans="1:5" ht="15" customHeight="1" x14ac:dyDescent="0.2">
      <c r="A31" s="61" t="s">
        <v>121</v>
      </c>
      <c r="B31" s="61"/>
    </row>
    <row r="32" spans="1:5" ht="15" customHeight="1" x14ac:dyDescent="0.2"/>
    <row r="33" spans="1:2" ht="15" customHeight="1" x14ac:dyDescent="0.2">
      <c r="A33" s="67" t="s">
        <v>157</v>
      </c>
      <c r="B33" s="67"/>
    </row>
    <row r="34" spans="1:2" ht="15" customHeight="1" x14ac:dyDescent="0.2">
      <c r="A34" s="68" t="s">
        <v>156</v>
      </c>
      <c r="B34" s="60" t="s">
        <v>158</v>
      </c>
    </row>
    <row r="35" spans="1:2" ht="15" customHeight="1" x14ac:dyDescent="0.2">
      <c r="A35" s="68"/>
    </row>
    <row r="36" spans="1:2" ht="15" customHeight="1" x14ac:dyDescent="0.2"/>
    <row r="37" spans="1:2" ht="15" customHeight="1" x14ac:dyDescent="0.2"/>
    <row r="38" spans="1:2" ht="15" customHeight="1" x14ac:dyDescent="0.2"/>
    <row r="39" spans="1:2" ht="15" customHeight="1" x14ac:dyDescent="0.2"/>
    <row r="40" spans="1:2" ht="15" customHeight="1" x14ac:dyDescent="0.2"/>
    <row r="41" spans="1:2" ht="15" customHeight="1" x14ac:dyDescent="0.2"/>
    <row r="42" spans="1:2" ht="15" customHeight="1" x14ac:dyDescent="0.2"/>
    <row r="43" spans="1:2" ht="15" customHeight="1" x14ac:dyDescent="0.2"/>
  </sheetData>
  <mergeCells count="12">
    <mergeCell ref="A1:D4"/>
    <mergeCell ref="E1:E4"/>
    <mergeCell ref="O2:O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hyperlinks>
    <hyperlink ref="G2" location="'2011'!A1" display="'2011'!A1"/>
    <hyperlink ref="H2" location="'2012'!A1" display="'2012'!A1"/>
    <hyperlink ref="I2" location="'2013'!A1" display="'2013'!A1"/>
    <hyperlink ref="F2" location="'2010'!A1" display="'2010'!A1"/>
    <hyperlink ref="F2:F3" location="'1980'!A1" display="'1980'!A1"/>
    <hyperlink ref="G2:G3" location="'1981'!A1" display="'1981'!A1"/>
    <hyperlink ref="H2:H3" location="'1982'!A1" display="'1982'!A1"/>
    <hyperlink ref="I2:I3" location="'1983'!A1" display="'1983'!A1"/>
    <hyperlink ref="J2:J3" location="'1984'!A1" display="'1984'!A1"/>
    <hyperlink ref="K2:K3" location="'1985'!A1" display="'1985'!A1"/>
    <hyperlink ref="L2:L3" location="'1986'!A1" display="'1986'!A1"/>
    <hyperlink ref="M2:M3" location="'1987'!A1" display="'1987'!A1"/>
    <hyperlink ref="N2:N3" location="'1988'!A1" display="'1988'!A1"/>
    <hyperlink ref="O2:O3" location="'1989'!A1" display="'1989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7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147</v>
      </c>
      <c r="B4" s="103" t="s">
        <v>16</v>
      </c>
      <c r="C4" s="59" t="s">
        <v>23</v>
      </c>
      <c r="D4" s="59" t="s">
        <v>17</v>
      </c>
      <c r="E4" s="59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48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478.7</v>
      </c>
      <c r="F7" s="32"/>
      <c r="G7" s="32"/>
      <c r="H7" s="32">
        <v>500.2</v>
      </c>
      <c r="I7" s="32">
        <v>57.6</v>
      </c>
      <c r="J7" s="32"/>
      <c r="K7" s="32"/>
      <c r="L7" s="33">
        <f>IF(SUM(B7:K7)=0,"",SUM(B7:K7))</f>
        <v>1036.5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1173.5</v>
      </c>
      <c r="C8" s="32"/>
      <c r="D8" s="32"/>
      <c r="E8" s="32" t="s">
        <v>162</v>
      </c>
      <c r="F8" s="32"/>
      <c r="G8" s="32"/>
      <c r="H8" s="32"/>
      <c r="I8" s="32"/>
      <c r="J8" s="32"/>
      <c r="K8" s="32"/>
      <c r="L8" s="33">
        <f t="shared" ref="L8:L33" si="0">IF(SUM(B8:K8)=0,"",SUM(B8:K8))</f>
        <v>1173.5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 t="s">
        <v>162</v>
      </c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 t="s">
        <v>162</v>
      </c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53.4</v>
      </c>
      <c r="C11" s="32">
        <v>0.3</v>
      </c>
      <c r="D11" s="32"/>
      <c r="E11" s="32" t="s">
        <v>162</v>
      </c>
      <c r="F11" s="32"/>
      <c r="G11" s="32"/>
      <c r="H11" s="32"/>
      <c r="I11" s="32"/>
      <c r="J11" s="32"/>
      <c r="K11" s="32"/>
      <c r="L11" s="33">
        <f t="shared" si="0"/>
        <v>53.699999999999996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-75.2</v>
      </c>
      <c r="F12" s="32"/>
      <c r="G12" s="32"/>
      <c r="H12" s="32"/>
      <c r="I12" s="32"/>
      <c r="J12" s="32"/>
      <c r="K12" s="32"/>
      <c r="L12" s="33">
        <f t="shared" si="0"/>
        <v>-75.2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 t="s">
        <v>162</v>
      </c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1226.9000000000001</v>
      </c>
      <c r="C14" s="32">
        <v>0.3</v>
      </c>
      <c r="D14" s="32"/>
      <c r="E14" s="32">
        <v>403.5</v>
      </c>
      <c r="F14" s="32"/>
      <c r="G14" s="32"/>
      <c r="H14" s="32">
        <v>500.2</v>
      </c>
      <c r="I14" s="32">
        <v>57.6</v>
      </c>
      <c r="J14" s="32"/>
      <c r="K14" s="32"/>
      <c r="L14" s="33">
        <f t="shared" si="0"/>
        <v>2188.5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-1226.9000000000001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-1226.9000000000001</v>
      </c>
      <c r="M15" s="35">
        <v>57.9</v>
      </c>
      <c r="N15" s="35">
        <v>224.2</v>
      </c>
      <c r="O15" s="35">
        <v>17</v>
      </c>
      <c r="P15" s="35">
        <v>1.1000000000000001</v>
      </c>
      <c r="Q15" s="35">
        <v>53.5</v>
      </c>
      <c r="R15" s="35">
        <v>14</v>
      </c>
      <c r="S15" s="35">
        <v>24.5</v>
      </c>
      <c r="T15" s="35">
        <v>331.9</v>
      </c>
      <c r="U15" s="35">
        <v>367.8</v>
      </c>
      <c r="V15" s="35">
        <v>10.8</v>
      </c>
      <c r="W15" s="35">
        <v>58.2</v>
      </c>
      <c r="X15" s="35">
        <v>17.5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1178.3999999999999</v>
      </c>
      <c r="AF15" s="34">
        <f>IF(SUM(L15,AE15)=0,"",SUM(L15,AE15))</f>
        <v>-48.500000000000227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-403.5</v>
      </c>
      <c r="F16" s="32"/>
      <c r="G16" s="32"/>
      <c r="H16" s="32"/>
      <c r="I16" s="32"/>
      <c r="J16" s="32"/>
      <c r="K16" s="32"/>
      <c r="L16" s="33">
        <f t="shared" si="0"/>
        <v>-403.5</v>
      </c>
      <c r="M16" s="32"/>
      <c r="N16" s="32"/>
      <c r="O16" s="32"/>
      <c r="P16" s="32"/>
      <c r="Q16" s="32"/>
      <c r="R16" s="32"/>
      <c r="S16" s="32">
        <v>0</v>
      </c>
      <c r="T16" s="32">
        <v>-1.7</v>
      </c>
      <c r="U16" s="32">
        <v>-357.9</v>
      </c>
      <c r="V16" s="32"/>
      <c r="W16" s="32"/>
      <c r="X16" s="32"/>
      <c r="Y16" s="32"/>
      <c r="Z16" s="32"/>
      <c r="AA16" s="32"/>
      <c r="AB16" s="32"/>
      <c r="AC16" s="32"/>
      <c r="AD16" s="32">
        <v>470.1</v>
      </c>
      <c r="AE16" s="31">
        <f t="shared" si="1"/>
        <v>110.50000000000006</v>
      </c>
      <c r="AF16" s="31">
        <f>IF(SUM(L16,AE16)=0,"",SUM(L16,AE16))</f>
        <v>-292.99999999999994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-403.5</v>
      </c>
      <c r="F19" s="81"/>
      <c r="G19" s="82"/>
      <c r="H19" s="81"/>
      <c r="I19" s="82"/>
      <c r="J19" s="81"/>
      <c r="K19" s="83"/>
      <c r="L19" s="42">
        <f t="shared" si="0"/>
        <v>-403.5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341.5</v>
      </c>
      <c r="AE19" s="84">
        <f t="shared" si="1"/>
        <v>341.5</v>
      </c>
      <c r="AF19" s="40">
        <f>IF(SUM(L19,AE19)=0,"",SUM(L19,AE19))</f>
        <v>-62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-7.7</v>
      </c>
      <c r="I22" s="32">
        <v>-6.2</v>
      </c>
      <c r="J22" s="32"/>
      <c r="K22" s="32"/>
      <c r="L22" s="33">
        <f t="shared" si="0"/>
        <v>-13.9</v>
      </c>
      <c r="M22" s="32"/>
      <c r="N22" s="32"/>
      <c r="O22" s="32"/>
      <c r="P22" s="32"/>
      <c r="Q22" s="32"/>
      <c r="R22" s="32"/>
      <c r="S22" s="32">
        <v>-0.4</v>
      </c>
      <c r="T22" s="32">
        <v>-0.1</v>
      </c>
      <c r="U22" s="32">
        <v>-6.1</v>
      </c>
      <c r="V22" s="32"/>
      <c r="W22" s="32"/>
      <c r="X22" s="32"/>
      <c r="Y22" s="32"/>
      <c r="Z22" s="32"/>
      <c r="AA22" s="32"/>
      <c r="AB22" s="32"/>
      <c r="AC22" s="32"/>
      <c r="AD22" s="32">
        <v>7.1</v>
      </c>
      <c r="AE22" s="31">
        <f t="shared" si="1"/>
        <v>0.5</v>
      </c>
      <c r="AF22" s="31">
        <f>IF(SUM(L22,AE22)=0,"",SUM(L22,AE22))</f>
        <v>-13.4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-5.2</v>
      </c>
      <c r="I30" s="32"/>
      <c r="J30" s="32"/>
      <c r="K30" s="32"/>
      <c r="L30" s="33">
        <f t="shared" si="0"/>
        <v>-5.2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2.9</v>
      </c>
      <c r="AD30" s="32"/>
      <c r="AE30" s="31">
        <f t="shared" si="1"/>
        <v>2.9</v>
      </c>
      <c r="AF30" s="31">
        <f t="shared" si="2"/>
        <v>-2.3000000000000003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-16.2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11.4</v>
      </c>
      <c r="Z31" s="32"/>
      <c r="AA31" s="32"/>
      <c r="AB31" s="32"/>
      <c r="AC31" s="32"/>
      <c r="AD31" s="32"/>
      <c r="AE31" s="31">
        <f t="shared" ref="AE31:AE81" si="3">IF(SUM(M31:AD31)=0,"",SUM(M31:AD31))</f>
        <v>-4.7999999999999989</v>
      </c>
      <c r="AF31" s="31">
        <f t="shared" si="2"/>
        <v>-4.7999999999999989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-0.9</v>
      </c>
      <c r="W32" s="32"/>
      <c r="X32" s="32"/>
      <c r="Y32" s="32"/>
      <c r="Z32" s="32"/>
      <c r="AA32" s="32"/>
      <c r="AB32" s="32">
        <v>0.8</v>
      </c>
      <c r="AC32" s="32"/>
      <c r="AD32" s="32"/>
      <c r="AE32" s="31">
        <f t="shared" si="3"/>
        <v>-9.9999999999999978E-2</v>
      </c>
      <c r="AF32" s="31">
        <f t="shared" si="2"/>
        <v>-9.9999999999999978E-2</v>
      </c>
      <c r="AG32" s="23"/>
    </row>
    <row r="33" spans="1:33" s="5" customFormat="1" ht="15" customHeight="1" x14ac:dyDescent="0.2">
      <c r="A33" s="51" t="s">
        <v>125</v>
      </c>
      <c r="B33" s="31">
        <v>-1226.9000000000001</v>
      </c>
      <c r="C33" s="32"/>
      <c r="D33" s="32"/>
      <c r="E33" s="32">
        <v>-403.5</v>
      </c>
      <c r="F33" s="32"/>
      <c r="G33" s="32"/>
      <c r="H33" s="32">
        <v>-12.9</v>
      </c>
      <c r="I33" s="32">
        <v>-6.2</v>
      </c>
      <c r="J33" s="32"/>
      <c r="K33" s="32"/>
      <c r="L33" s="33">
        <f t="shared" si="0"/>
        <v>-1649.5000000000002</v>
      </c>
      <c r="M33" s="32">
        <v>57.9</v>
      </c>
      <c r="N33" s="32">
        <v>224.2</v>
      </c>
      <c r="O33" s="32">
        <v>0.8</v>
      </c>
      <c r="P33" s="32">
        <v>1.1000000000000001</v>
      </c>
      <c r="Q33" s="32">
        <v>53.5</v>
      </c>
      <c r="R33" s="32">
        <v>14</v>
      </c>
      <c r="S33" s="32">
        <v>24.1</v>
      </c>
      <c r="T33" s="32">
        <v>330.1</v>
      </c>
      <c r="U33" s="32">
        <v>3.8</v>
      </c>
      <c r="V33" s="32">
        <v>9.9</v>
      </c>
      <c r="W33" s="32">
        <v>58.2</v>
      </c>
      <c r="X33" s="32">
        <v>17.5</v>
      </c>
      <c r="Y33" s="32">
        <v>11.4</v>
      </c>
      <c r="Z33" s="32"/>
      <c r="AA33" s="32"/>
      <c r="AB33" s="32">
        <v>0.8</v>
      </c>
      <c r="AC33" s="32">
        <v>2.9</v>
      </c>
      <c r="AD33" s="32">
        <v>477.2</v>
      </c>
      <c r="AE33" s="31">
        <f t="shared" si="3"/>
        <v>1287.3999999999999</v>
      </c>
      <c r="AF33" s="31">
        <f t="shared" si="2"/>
        <v>-362.10000000000036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57.9</v>
      </c>
      <c r="N34" s="35">
        <v>224.2</v>
      </c>
      <c r="O34" s="35">
        <v>17</v>
      </c>
      <c r="P34" s="35">
        <v>1.1000000000000001</v>
      </c>
      <c r="Q34" s="35">
        <v>53.5</v>
      </c>
      <c r="R34" s="35">
        <v>14</v>
      </c>
      <c r="S34" s="35">
        <v>24.5</v>
      </c>
      <c r="T34" s="35">
        <v>331.9</v>
      </c>
      <c r="U34" s="35">
        <v>367.8</v>
      </c>
      <c r="V34" s="35">
        <v>10.8</v>
      </c>
      <c r="W34" s="35">
        <v>58.2</v>
      </c>
      <c r="X34" s="35">
        <v>17.5</v>
      </c>
      <c r="Y34" s="35">
        <v>11.4</v>
      </c>
      <c r="Z34" s="35"/>
      <c r="AA34" s="35"/>
      <c r="AB34" s="35">
        <v>0.8</v>
      </c>
      <c r="AC34" s="35">
        <v>2.9</v>
      </c>
      <c r="AD34" s="35">
        <v>477.2</v>
      </c>
      <c r="AE34" s="34">
        <f t="shared" si="3"/>
        <v>1670.7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10.9</v>
      </c>
      <c r="N35" s="32"/>
      <c r="O35" s="32"/>
      <c r="P35" s="32">
        <v>2</v>
      </c>
      <c r="Q35" s="32"/>
      <c r="R35" s="32">
        <v>12.1</v>
      </c>
      <c r="S35" s="32"/>
      <c r="T35" s="32">
        <v>156.6</v>
      </c>
      <c r="U35" s="32">
        <v>289.39999999999998</v>
      </c>
      <c r="V35" s="32">
        <v>0.6</v>
      </c>
      <c r="W35" s="32">
        <v>12.1</v>
      </c>
      <c r="X35" s="32"/>
      <c r="Y35" s="32"/>
      <c r="Z35" s="32"/>
      <c r="AA35" s="32"/>
      <c r="AB35" s="32">
        <v>0.3</v>
      </c>
      <c r="AC35" s="32"/>
      <c r="AD35" s="32"/>
      <c r="AE35" s="31">
        <f t="shared" si="3"/>
        <v>484.00000000000006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-18.100000000000001</v>
      </c>
      <c r="S36" s="32">
        <v>-11.5</v>
      </c>
      <c r="T36" s="32">
        <v>-59.6</v>
      </c>
      <c r="U36" s="32">
        <v>-26.4</v>
      </c>
      <c r="V36" s="32"/>
      <c r="W36" s="32"/>
      <c r="X36" s="32"/>
      <c r="Y36" s="32"/>
      <c r="Z36" s="32"/>
      <c r="AA36" s="32"/>
      <c r="AB36" s="32"/>
      <c r="AC36" s="32"/>
      <c r="AD36" s="32">
        <v>-55.2</v>
      </c>
      <c r="AE36" s="31">
        <f t="shared" si="3"/>
        <v>-170.8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-0.9</v>
      </c>
      <c r="O38" s="32">
        <v>-0.1</v>
      </c>
      <c r="P38" s="32"/>
      <c r="Q38" s="32">
        <v>-0.1</v>
      </c>
      <c r="R38" s="32"/>
      <c r="S38" s="32"/>
      <c r="T38" s="32">
        <v>-0.6</v>
      </c>
      <c r="U38" s="32">
        <v>-0.6</v>
      </c>
      <c r="V38" s="32"/>
      <c r="W38" s="32"/>
      <c r="X38" s="32"/>
      <c r="Y38" s="32">
        <v>-1.2</v>
      </c>
      <c r="Z38" s="32"/>
      <c r="AA38" s="32"/>
      <c r="AB38" s="32"/>
      <c r="AC38" s="32"/>
      <c r="AD38" s="32">
        <v>-88.9</v>
      </c>
      <c r="AE38" s="31">
        <f t="shared" si="3"/>
        <v>-92.4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-0.2</v>
      </c>
      <c r="N39" s="32">
        <v>-3.8</v>
      </c>
      <c r="O39" s="32">
        <v>-0.7</v>
      </c>
      <c r="P39" s="32">
        <v>0.1</v>
      </c>
      <c r="Q39" s="32">
        <v>1.7</v>
      </c>
      <c r="R39" s="32">
        <v>1.3</v>
      </c>
      <c r="S39" s="32">
        <v>-3.5</v>
      </c>
      <c r="T39" s="32">
        <v>-15.9</v>
      </c>
      <c r="U39" s="32">
        <v>-13.2</v>
      </c>
      <c r="V39" s="32">
        <v>0.3</v>
      </c>
      <c r="W39" s="32">
        <v>-2.2999999999999998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3"/>
        <v>-36.200000000000003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-5.8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-3.3</v>
      </c>
      <c r="Y40" s="32"/>
      <c r="Z40" s="32"/>
      <c r="AA40" s="32"/>
      <c r="AB40" s="32"/>
      <c r="AC40" s="32"/>
      <c r="AD40" s="32"/>
      <c r="AE40" s="31">
        <f t="shared" si="3"/>
        <v>-9.1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8.8000000000000007</v>
      </c>
      <c r="N41" s="32"/>
      <c r="O41" s="32"/>
      <c r="P41" s="32"/>
      <c r="Q41" s="32"/>
      <c r="R41" s="32"/>
      <c r="S41" s="32">
        <v>-0.1</v>
      </c>
      <c r="T41" s="32">
        <v>-0.6</v>
      </c>
      <c r="U41" s="32"/>
      <c r="V41" s="32"/>
      <c r="W41" s="32"/>
      <c r="X41" s="32">
        <v>0.1</v>
      </c>
      <c r="Y41" s="32"/>
      <c r="Z41" s="32"/>
      <c r="AA41" s="32"/>
      <c r="AB41" s="32"/>
      <c r="AC41" s="32"/>
      <c r="AD41" s="32">
        <v>0.1</v>
      </c>
      <c r="AE41" s="31">
        <f t="shared" si="3"/>
        <v>8.3000000000000007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71.599999999999994</v>
      </c>
      <c r="N42" s="32">
        <v>219.5</v>
      </c>
      <c r="O42" s="32">
        <v>16.2</v>
      </c>
      <c r="P42" s="32">
        <v>3.2</v>
      </c>
      <c r="Q42" s="32">
        <v>55.1</v>
      </c>
      <c r="R42" s="32">
        <v>9.3000000000000007</v>
      </c>
      <c r="S42" s="32">
        <v>9.4</v>
      </c>
      <c r="T42" s="32">
        <v>411.8</v>
      </c>
      <c r="U42" s="32">
        <v>617</v>
      </c>
      <c r="V42" s="32">
        <v>11.7</v>
      </c>
      <c r="W42" s="32">
        <v>68</v>
      </c>
      <c r="X42" s="32">
        <v>14.3</v>
      </c>
      <c r="Y42" s="32">
        <v>10.199999999999999</v>
      </c>
      <c r="Z42" s="32"/>
      <c r="AA42" s="32"/>
      <c r="AB42" s="32">
        <v>1.1000000000000001</v>
      </c>
      <c r="AC42" s="32">
        <v>2.9</v>
      </c>
      <c r="AD42" s="32">
        <v>333.2</v>
      </c>
      <c r="AE42" s="31">
        <f t="shared" si="3"/>
        <v>1854.5</v>
      </c>
      <c r="AF42" s="18"/>
      <c r="AG42" s="22"/>
    </row>
    <row r="43" spans="1:33" s="5" customFormat="1" ht="15" customHeight="1" x14ac:dyDescent="0.2">
      <c r="A43" s="50" t="s">
        <v>41</v>
      </c>
      <c r="B43" s="34">
        <v>1226.9000000000001</v>
      </c>
      <c r="C43" s="35">
        <v>0.3</v>
      </c>
      <c r="D43" s="35"/>
      <c r="E43" s="35">
        <v>478.7</v>
      </c>
      <c r="F43" s="35"/>
      <c r="G43" s="35"/>
      <c r="H43" s="35">
        <v>500.2</v>
      </c>
      <c r="I43" s="35">
        <v>57.6</v>
      </c>
      <c r="J43" s="35"/>
      <c r="K43" s="35"/>
      <c r="L43" s="36">
        <f t="shared" ref="L43:L49" si="4">IF(SUM(B43:K43)=0,"",SUM(B43:K43))</f>
        <v>2263.6999999999998</v>
      </c>
      <c r="M43" s="35">
        <v>77.400000000000006</v>
      </c>
      <c r="N43" s="35">
        <v>220.4</v>
      </c>
      <c r="O43" s="35">
        <v>16.3</v>
      </c>
      <c r="P43" s="35">
        <v>3.2</v>
      </c>
      <c r="Q43" s="35">
        <v>55.2</v>
      </c>
      <c r="R43" s="35">
        <v>9.3000000000000007</v>
      </c>
      <c r="S43" s="35">
        <v>9.4</v>
      </c>
      <c r="T43" s="35">
        <v>412.4</v>
      </c>
      <c r="U43" s="35">
        <v>617.6</v>
      </c>
      <c r="V43" s="35">
        <v>11.7</v>
      </c>
      <c r="W43" s="35">
        <v>68</v>
      </c>
      <c r="X43" s="35">
        <v>17.600000000000001</v>
      </c>
      <c r="Y43" s="35">
        <v>11.4</v>
      </c>
      <c r="Z43" s="35"/>
      <c r="AA43" s="35"/>
      <c r="AB43" s="35">
        <v>1.1000000000000001</v>
      </c>
      <c r="AC43" s="35">
        <v>2.9</v>
      </c>
      <c r="AD43" s="35">
        <v>422.1</v>
      </c>
      <c r="AE43" s="34">
        <f t="shared" si="3"/>
        <v>1956</v>
      </c>
      <c r="AF43" s="18"/>
      <c r="AG43" s="39">
        <f>SUM(L7,L8,L9,L11,L13,AE35,AE36,AE37,AE39,AE41)</f>
        <v>2549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487.3</v>
      </c>
      <c r="I44" s="32">
        <v>51.4</v>
      </c>
      <c r="J44" s="32"/>
      <c r="K44" s="32"/>
      <c r="L44" s="33">
        <f t="shared" si="4"/>
        <v>539</v>
      </c>
      <c r="M44" s="32">
        <v>71.599999999999994</v>
      </c>
      <c r="N44" s="32">
        <v>219.5</v>
      </c>
      <c r="O44" s="32"/>
      <c r="P44" s="32">
        <v>3.2</v>
      </c>
      <c r="Q44" s="32">
        <v>55.1</v>
      </c>
      <c r="R44" s="32">
        <v>9.3000000000000007</v>
      </c>
      <c r="S44" s="32">
        <v>9</v>
      </c>
      <c r="T44" s="32">
        <v>410</v>
      </c>
      <c r="U44" s="32">
        <v>253</v>
      </c>
      <c r="V44" s="32">
        <v>10.8</v>
      </c>
      <c r="W44" s="32">
        <v>68</v>
      </c>
      <c r="X44" s="32">
        <v>14.3</v>
      </c>
      <c r="Y44" s="32">
        <v>10.199999999999999</v>
      </c>
      <c r="Z44" s="32"/>
      <c r="AA44" s="32"/>
      <c r="AB44" s="32">
        <v>1.1000000000000001</v>
      </c>
      <c r="AC44" s="32">
        <v>2.9</v>
      </c>
      <c r="AD44" s="32">
        <v>333.2</v>
      </c>
      <c r="AE44" s="31">
        <f t="shared" si="3"/>
        <v>1471.2</v>
      </c>
      <c r="AF44" s="18"/>
      <c r="AG44" s="37">
        <f t="shared" ref="AG44:AG49" si="5">SUM(L44,AE44)</f>
        <v>2010.2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39</v>
      </c>
      <c r="V45" s="32">
        <v>10.8</v>
      </c>
      <c r="W45" s="32"/>
      <c r="X45" s="32">
        <v>14.3</v>
      </c>
      <c r="Y45" s="32">
        <v>0</v>
      </c>
      <c r="Z45" s="32"/>
      <c r="AA45" s="32"/>
      <c r="AB45" s="32"/>
      <c r="AC45" s="32"/>
      <c r="AD45" s="32">
        <v>9.3000000000000007</v>
      </c>
      <c r="AE45" s="31">
        <f t="shared" si="3"/>
        <v>73.399999999999991</v>
      </c>
      <c r="AF45" s="18"/>
      <c r="AG45" s="37">
        <f t="shared" si="5"/>
        <v>73.399999999999991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487.3</v>
      </c>
      <c r="I46" s="32">
        <v>51.4</v>
      </c>
      <c r="J46" s="32"/>
      <c r="K46" s="32"/>
      <c r="L46" s="33">
        <f t="shared" si="4"/>
        <v>539</v>
      </c>
      <c r="M46" s="32">
        <v>71.599999999999994</v>
      </c>
      <c r="N46" s="32">
        <v>219.5</v>
      </c>
      <c r="O46" s="32"/>
      <c r="P46" s="32">
        <v>3.2</v>
      </c>
      <c r="Q46" s="32">
        <v>55.1</v>
      </c>
      <c r="R46" s="32">
        <v>9.3000000000000007</v>
      </c>
      <c r="S46" s="32">
        <v>9</v>
      </c>
      <c r="T46" s="32">
        <v>410</v>
      </c>
      <c r="U46" s="32">
        <v>214</v>
      </c>
      <c r="V46" s="32"/>
      <c r="W46" s="32">
        <v>68</v>
      </c>
      <c r="X46" s="32"/>
      <c r="Y46" s="32">
        <v>10.199999999999999</v>
      </c>
      <c r="Z46" s="32"/>
      <c r="AA46" s="32"/>
      <c r="AB46" s="32">
        <v>1.1000000000000001</v>
      </c>
      <c r="AC46" s="32">
        <v>2.9</v>
      </c>
      <c r="AD46" s="32">
        <v>323.89999999999998</v>
      </c>
      <c r="AE46" s="31">
        <f t="shared" si="3"/>
        <v>1397.8000000000002</v>
      </c>
      <c r="AF46" s="18"/>
      <c r="AG46" s="37">
        <f t="shared" si="5"/>
        <v>1936.8000000000002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68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3"/>
        <v>68.900000000000006</v>
      </c>
      <c r="AF47" s="18"/>
      <c r="AG47" s="37">
        <f t="shared" si="5"/>
        <v>68.900000000000006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487.3</v>
      </c>
      <c r="I48" s="32">
        <v>51.4</v>
      </c>
      <c r="J48" s="32"/>
      <c r="K48" s="32"/>
      <c r="L48" s="33">
        <f t="shared" si="4"/>
        <v>539</v>
      </c>
      <c r="M48" s="32">
        <v>71.599999999999994</v>
      </c>
      <c r="N48" s="32">
        <v>219.5</v>
      </c>
      <c r="O48" s="32"/>
      <c r="P48" s="32">
        <v>3.2</v>
      </c>
      <c r="Q48" s="32">
        <v>55.1</v>
      </c>
      <c r="R48" s="32">
        <v>9.3000000000000007</v>
      </c>
      <c r="S48" s="32">
        <v>9</v>
      </c>
      <c r="T48" s="32">
        <v>410</v>
      </c>
      <c r="U48" s="32">
        <v>214</v>
      </c>
      <c r="V48" s="32"/>
      <c r="W48" s="32"/>
      <c r="X48" s="32"/>
      <c r="Y48" s="32">
        <v>10.199999999999999</v>
      </c>
      <c r="Z48" s="32"/>
      <c r="AA48" s="32"/>
      <c r="AB48" s="32">
        <v>1.1000000000000001</v>
      </c>
      <c r="AC48" s="32">
        <v>2</v>
      </c>
      <c r="AD48" s="32">
        <v>323.89999999999998</v>
      </c>
      <c r="AE48" s="31">
        <f t="shared" si="3"/>
        <v>1328.9</v>
      </c>
      <c r="AF48" s="18"/>
      <c r="AG48" s="37">
        <f t="shared" si="5"/>
        <v>1867.9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4"/>
        <v>301.7</v>
      </c>
      <c r="M49" s="35">
        <v>67.900000000000006</v>
      </c>
      <c r="N49" s="35"/>
      <c r="O49" s="35"/>
      <c r="P49" s="35"/>
      <c r="Q49" s="35">
        <v>54.1</v>
      </c>
      <c r="R49" s="35"/>
      <c r="S49" s="35">
        <v>0.9</v>
      </c>
      <c r="T49" s="35">
        <v>3.4</v>
      </c>
      <c r="U49" s="35">
        <v>21.5</v>
      </c>
      <c r="V49" s="35"/>
      <c r="W49" s="35"/>
      <c r="X49" s="35"/>
      <c r="Y49" s="35">
        <v>5.4</v>
      </c>
      <c r="Z49" s="35"/>
      <c r="AA49" s="35"/>
      <c r="AB49" s="35"/>
      <c r="AC49" s="35">
        <v>1.3</v>
      </c>
      <c r="AD49" s="35">
        <v>147.1</v>
      </c>
      <c r="AE49" s="34">
        <f t="shared" si="3"/>
        <v>301.60000000000002</v>
      </c>
      <c r="AF49" s="21"/>
      <c r="AG49" s="36">
        <f t="shared" si="5"/>
        <v>603.29999999999995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3.6</v>
      </c>
      <c r="I52" s="32"/>
      <c r="J52" s="32"/>
      <c r="K52" s="32"/>
      <c r="L52" s="33">
        <f t="shared" ref="L52:L81" si="7">IF(SUM(B52:K52)=0,"",SUM(B52:K52))</f>
        <v>3.6</v>
      </c>
      <c r="M52" s="32">
        <v>0.5</v>
      </c>
      <c r="N52" s="32"/>
      <c r="O52" s="32"/>
      <c r="P52" s="32"/>
      <c r="Q52" s="32">
        <v>0.4</v>
      </c>
      <c r="R52" s="32"/>
      <c r="S52" s="32">
        <v>0.6</v>
      </c>
      <c r="T52" s="32">
        <v>28.7</v>
      </c>
      <c r="U52" s="32">
        <v>5.8</v>
      </c>
      <c r="V52" s="32"/>
      <c r="W52" s="32"/>
      <c r="X52" s="32"/>
      <c r="Y52" s="32">
        <v>3.5</v>
      </c>
      <c r="Z52" s="32"/>
      <c r="AA52" s="32"/>
      <c r="AB52" s="32"/>
      <c r="AC52" s="32"/>
      <c r="AD52" s="32">
        <v>58.2</v>
      </c>
      <c r="AE52" s="31">
        <f t="shared" si="3"/>
        <v>97.7</v>
      </c>
      <c r="AF52" s="18"/>
      <c r="AG52" s="33">
        <f>SUM(L52,AE52)</f>
        <v>101.3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210.3</v>
      </c>
      <c r="O57" s="32"/>
      <c r="P57" s="32">
        <v>3.2</v>
      </c>
      <c r="Q57" s="32"/>
      <c r="R57" s="32">
        <v>9.3000000000000007</v>
      </c>
      <c r="S57" s="32">
        <v>3.4</v>
      </c>
      <c r="T57" s="32">
        <v>239.4</v>
      </c>
      <c r="U57" s="32">
        <v>13.2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3"/>
        <v>480.3</v>
      </c>
      <c r="AF57" s="18"/>
      <c r="AG57" s="33">
        <f>SUM(L57,AE57)</f>
        <v>480.3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4.2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182</v>
      </c>
      <c r="I62" s="32">
        <v>51.4</v>
      </c>
      <c r="J62" s="32"/>
      <c r="K62" s="32"/>
      <c r="L62" s="33">
        <f t="shared" si="7"/>
        <v>233.70000000000002</v>
      </c>
      <c r="M62" s="32">
        <v>3.2</v>
      </c>
      <c r="N62" s="32">
        <v>0.3</v>
      </c>
      <c r="O62" s="32"/>
      <c r="P62" s="32"/>
      <c r="Q62" s="32">
        <v>0.3</v>
      </c>
      <c r="R62" s="32"/>
      <c r="S62" s="32">
        <v>1.5</v>
      </c>
      <c r="T62" s="32">
        <v>10.7</v>
      </c>
      <c r="U62" s="32">
        <v>173.5</v>
      </c>
      <c r="V62" s="32"/>
      <c r="W62" s="32"/>
      <c r="X62" s="32"/>
      <c r="Y62" s="32">
        <v>1.3</v>
      </c>
      <c r="Z62" s="32"/>
      <c r="AA62" s="32"/>
      <c r="AB62" s="32">
        <v>1.1000000000000001</v>
      </c>
      <c r="AC62" s="32">
        <v>0.7</v>
      </c>
      <c r="AD62" s="32">
        <v>117.1</v>
      </c>
      <c r="AE62" s="31">
        <f t="shared" si="3"/>
        <v>309.7</v>
      </c>
      <c r="AF62" s="18"/>
      <c r="AG62" s="33">
        <f>SUM(L62,AE62)</f>
        <v>543.4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.7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7.3</v>
      </c>
      <c r="O75" s="32"/>
      <c r="P75" s="32"/>
      <c r="Q75" s="32">
        <v>0.3</v>
      </c>
      <c r="R75" s="32"/>
      <c r="S75" s="32">
        <v>2.6</v>
      </c>
      <c r="T75" s="32">
        <v>122.4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132.6</v>
      </c>
      <c r="AF75" s="18"/>
      <c r="AG75" s="33">
        <f>SUM(L75,AE75)</f>
        <v>132.6</v>
      </c>
    </row>
    <row r="76" spans="1:33" s="5" customFormat="1" ht="1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3.7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7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1.6</v>
      </c>
      <c r="O81" s="57"/>
      <c r="P81" s="57"/>
      <c r="Q81" s="57"/>
      <c r="R81" s="57"/>
      <c r="S81" s="57"/>
      <c r="T81" s="57">
        <v>5.4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7</v>
      </c>
      <c r="AF81" s="58"/>
      <c r="AG81" s="38">
        <f>SUM(L81,AE81)</f>
        <v>7</v>
      </c>
    </row>
    <row r="83" spans="1:33" ht="15" customHeight="1" x14ac:dyDescent="0.2"/>
    <row r="84" spans="1:33" ht="14.25" customHeight="1" x14ac:dyDescent="0.2"/>
    <row r="85" spans="1:33" ht="11.25" customHeight="1" x14ac:dyDescent="0.2"/>
    <row r="86" spans="1:33" ht="16.5" customHeight="1" x14ac:dyDescent="0.2"/>
    <row r="87" spans="1:33" ht="16.5" customHeight="1" x14ac:dyDescent="0.2"/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3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570312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146</v>
      </c>
      <c r="B4" s="103" t="s">
        <v>16</v>
      </c>
      <c r="C4" s="59" t="s">
        <v>23</v>
      </c>
      <c r="D4" s="59" t="s">
        <v>17</v>
      </c>
      <c r="E4" s="59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48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301.60000000000002</v>
      </c>
      <c r="F7" s="32"/>
      <c r="G7" s="32"/>
      <c r="H7" s="32">
        <v>501.5</v>
      </c>
      <c r="I7" s="32">
        <v>62.5</v>
      </c>
      <c r="J7" s="32"/>
      <c r="K7" s="32"/>
      <c r="L7" s="33">
        <f>IF(SUM(B7:K7)=0,"",SUM(B7:K7))</f>
        <v>865.6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1130.8</v>
      </c>
      <c r="C8" s="32">
        <v>0.2</v>
      </c>
      <c r="D8" s="32"/>
      <c r="E8" s="32" t="s">
        <v>162</v>
      </c>
      <c r="F8" s="32"/>
      <c r="G8" s="32"/>
      <c r="H8" s="32"/>
      <c r="I8" s="32"/>
      <c r="J8" s="32"/>
      <c r="K8" s="32"/>
      <c r="L8" s="33">
        <f t="shared" ref="L8:L14" si="0">IF(SUM(B8:K8)=0,"",SUM(B8:K8))</f>
        <v>1131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 t="s">
        <v>162</v>
      </c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>
        <v>0</v>
      </c>
      <c r="D10" s="32"/>
      <c r="E10" s="32" t="s">
        <v>162</v>
      </c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75.099999999999994</v>
      </c>
      <c r="C11" s="32">
        <v>0.1</v>
      </c>
      <c r="D11" s="32"/>
      <c r="E11" s="32" t="s">
        <v>162</v>
      </c>
      <c r="F11" s="32"/>
      <c r="G11" s="32"/>
      <c r="H11" s="32"/>
      <c r="I11" s="32"/>
      <c r="J11" s="32"/>
      <c r="K11" s="32"/>
      <c r="L11" s="33">
        <f t="shared" si="0"/>
        <v>75.199999999999989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-20.3</v>
      </c>
      <c r="F12" s="32"/>
      <c r="G12" s="32"/>
      <c r="H12" s="32"/>
      <c r="I12" s="32"/>
      <c r="J12" s="32"/>
      <c r="K12" s="32"/>
      <c r="L12" s="33">
        <f t="shared" si="0"/>
        <v>-20.3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 t="s">
        <v>162</v>
      </c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1205.9000000000001</v>
      </c>
      <c r="C14" s="32">
        <v>0.3</v>
      </c>
      <c r="D14" s="32"/>
      <c r="E14" s="32">
        <v>281.3</v>
      </c>
      <c r="F14" s="32"/>
      <c r="G14" s="32"/>
      <c r="H14" s="32">
        <v>501.5</v>
      </c>
      <c r="I14" s="32">
        <v>62.5</v>
      </c>
      <c r="J14" s="32"/>
      <c r="K14" s="32"/>
      <c r="L14" s="33">
        <f t="shared" si="0"/>
        <v>2051.5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-1205.9000000000001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>IF(SUM(B15:K15)=0,"",SUM(B15:K15))</f>
        <v>-1205.9000000000001</v>
      </c>
      <c r="M15" s="35">
        <v>63.7</v>
      </c>
      <c r="N15" s="35">
        <v>223.1</v>
      </c>
      <c r="O15" s="35">
        <v>15</v>
      </c>
      <c r="P15" s="35">
        <v>1.6</v>
      </c>
      <c r="Q15" s="35">
        <v>50.1</v>
      </c>
      <c r="R15" s="35">
        <v>28.9</v>
      </c>
      <c r="S15" s="35">
        <v>12.9</v>
      </c>
      <c r="T15" s="35">
        <v>327</v>
      </c>
      <c r="U15" s="35">
        <v>364</v>
      </c>
      <c r="V15" s="35">
        <v>10.5</v>
      </c>
      <c r="W15" s="35">
        <v>46.6</v>
      </c>
      <c r="X15" s="35">
        <v>16.8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1160.1999999999998</v>
      </c>
      <c r="AF15" s="34">
        <f>IF(SUM(L15,AE15)=0,"",SUM(L15,AE15))</f>
        <v>-45.700000000000273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-281.3</v>
      </c>
      <c r="F16" s="32"/>
      <c r="G16" s="32"/>
      <c r="H16" s="32"/>
      <c r="I16" s="32"/>
      <c r="J16" s="32"/>
      <c r="K16" s="32"/>
      <c r="L16" s="33">
        <f>IF(SUM(B16:K16)=0,"",SUM(B16:K16))</f>
        <v>-281.3</v>
      </c>
      <c r="M16" s="32"/>
      <c r="N16" s="32"/>
      <c r="O16" s="32"/>
      <c r="P16" s="32"/>
      <c r="Q16" s="32"/>
      <c r="R16" s="32"/>
      <c r="S16" s="32">
        <v>-1.6</v>
      </c>
      <c r="T16" s="32">
        <v>-21.9</v>
      </c>
      <c r="U16" s="32">
        <v>-431</v>
      </c>
      <c r="V16" s="32"/>
      <c r="W16" s="32"/>
      <c r="X16" s="32"/>
      <c r="Y16" s="32"/>
      <c r="Z16" s="32"/>
      <c r="AA16" s="32"/>
      <c r="AB16" s="32"/>
      <c r="AC16" s="32"/>
      <c r="AD16" s="32">
        <v>387.3</v>
      </c>
      <c r="AE16" s="31">
        <f t="shared" si="1"/>
        <v>-67.199999999999989</v>
      </c>
      <c r="AF16" s="31">
        <f>IF(SUM(L16,AE16)=0,"",SUM(L16,AE16))</f>
        <v>-348.5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ref="L17:L33" si="2">IF(SUM(B17:K17)=0,"",SUM(B17:K17))</f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2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-281.3</v>
      </c>
      <c r="F19" s="81"/>
      <c r="G19" s="82"/>
      <c r="H19" s="81"/>
      <c r="I19" s="82"/>
      <c r="J19" s="81"/>
      <c r="K19" s="83"/>
      <c r="L19" s="42">
        <f t="shared" si="2"/>
        <v>-281.3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235.8</v>
      </c>
      <c r="AE19" s="84">
        <f t="shared" si="1"/>
        <v>235.8</v>
      </c>
      <c r="AF19" s="40">
        <f>IF(SUM(L19,AE19)=0,"",SUM(L19,AE19))</f>
        <v>-45.5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2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2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-7.6</v>
      </c>
      <c r="I22" s="32">
        <v>-5.4</v>
      </c>
      <c r="J22" s="32"/>
      <c r="K22" s="32"/>
      <c r="L22" s="33">
        <f t="shared" si="2"/>
        <v>-13</v>
      </c>
      <c r="M22" s="32"/>
      <c r="N22" s="32"/>
      <c r="O22" s="32"/>
      <c r="P22" s="32"/>
      <c r="Q22" s="32"/>
      <c r="R22" s="32"/>
      <c r="S22" s="32">
        <v>-0.3</v>
      </c>
      <c r="T22" s="32">
        <v>-0.2</v>
      </c>
      <c r="U22" s="32">
        <v>-6.8</v>
      </c>
      <c r="V22" s="32"/>
      <c r="W22" s="32"/>
      <c r="X22" s="32"/>
      <c r="Y22" s="32"/>
      <c r="Z22" s="32"/>
      <c r="AA22" s="32"/>
      <c r="AB22" s="32"/>
      <c r="AC22" s="32"/>
      <c r="AD22" s="32">
        <v>7.3</v>
      </c>
      <c r="AE22" s="31">
        <v>0</v>
      </c>
      <c r="AF22" s="31">
        <f>IF(SUM(L22,AE22)=0,"",SUM(L22,AE22))</f>
        <v>-13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2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>IF(SUM(M23:AD23)=0,"",SUM(M23:AD23))</f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2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2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>IF(SUM(M25:AD25)=0,"",SUM(M25:AD25))</f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2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>IF(SUM(M26:AD26)=0,"",SUM(M26:AD26))</f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2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>IF(SUM(M27:AD27)=0,"",SUM(M27:AD27))</f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2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3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2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3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-5.2</v>
      </c>
      <c r="I30" s="32"/>
      <c r="J30" s="32"/>
      <c r="K30" s="32"/>
      <c r="L30" s="33">
        <f t="shared" si="2"/>
        <v>-5.2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3.1</v>
      </c>
      <c r="AD30" s="32"/>
      <c r="AE30" s="31">
        <f t="shared" si="1"/>
        <v>3.1</v>
      </c>
      <c r="AF30" s="31">
        <f t="shared" si="3"/>
        <v>-2.1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2"/>
        <v/>
      </c>
      <c r="M31" s="32"/>
      <c r="N31" s="32"/>
      <c r="O31" s="32">
        <v>-15.6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10.8</v>
      </c>
      <c r="Z31" s="32"/>
      <c r="AA31" s="32"/>
      <c r="AB31" s="32"/>
      <c r="AC31" s="32"/>
      <c r="AD31" s="32"/>
      <c r="AE31" s="31">
        <f t="shared" ref="AE31:AE81" si="4">IF(SUM(M31:AD31)=0,"",SUM(M31:AD31))</f>
        <v>-4.7999999999999989</v>
      </c>
      <c r="AF31" s="31">
        <f t="shared" si="3"/>
        <v>-4.7999999999999989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2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-0.7</v>
      </c>
      <c r="W32" s="32"/>
      <c r="X32" s="32"/>
      <c r="Y32" s="32"/>
      <c r="Z32" s="32"/>
      <c r="AA32" s="32"/>
      <c r="AB32" s="32">
        <v>0.3</v>
      </c>
      <c r="AC32" s="32"/>
      <c r="AD32" s="32"/>
      <c r="AE32" s="31">
        <f t="shared" si="4"/>
        <v>-0.39999999999999997</v>
      </c>
      <c r="AF32" s="31">
        <f t="shared" si="3"/>
        <v>-0.39999999999999997</v>
      </c>
      <c r="AG32" s="23"/>
    </row>
    <row r="33" spans="1:33" s="5" customFormat="1" ht="15" customHeight="1" x14ac:dyDescent="0.2">
      <c r="A33" s="51" t="s">
        <v>125</v>
      </c>
      <c r="B33" s="31">
        <v>-1205.9000000000001</v>
      </c>
      <c r="C33" s="32"/>
      <c r="D33" s="32"/>
      <c r="E33" s="32">
        <v>-281.3</v>
      </c>
      <c r="F33" s="32"/>
      <c r="G33" s="32"/>
      <c r="H33" s="32">
        <v>-12.8</v>
      </c>
      <c r="I33" s="32">
        <v>-5.4</v>
      </c>
      <c r="J33" s="32"/>
      <c r="K33" s="32"/>
      <c r="L33" s="33">
        <f t="shared" si="2"/>
        <v>-1505.4</v>
      </c>
      <c r="M33" s="32">
        <v>63.7</v>
      </c>
      <c r="N33" s="32">
        <v>223.1</v>
      </c>
      <c r="O33" s="32">
        <v>-0.6</v>
      </c>
      <c r="P33" s="32">
        <v>1.6</v>
      </c>
      <c r="Q33" s="32">
        <v>50.1</v>
      </c>
      <c r="R33" s="32">
        <v>28.9</v>
      </c>
      <c r="S33" s="32">
        <v>11</v>
      </c>
      <c r="T33" s="32">
        <v>304.89999999999998</v>
      </c>
      <c r="U33" s="32">
        <v>-73.8</v>
      </c>
      <c r="V33" s="32">
        <v>9.8000000000000007</v>
      </c>
      <c r="W33" s="32">
        <v>46.6</v>
      </c>
      <c r="X33" s="32">
        <v>16.8</v>
      </c>
      <c r="Y33" s="32">
        <v>10.8</v>
      </c>
      <c r="Z33" s="32"/>
      <c r="AA33" s="32"/>
      <c r="AB33" s="32">
        <v>0.3</v>
      </c>
      <c r="AC33" s="32">
        <v>3.1</v>
      </c>
      <c r="AD33" s="32">
        <v>394.6</v>
      </c>
      <c r="AE33" s="31">
        <f t="shared" si="4"/>
        <v>1090.9000000000001</v>
      </c>
      <c r="AF33" s="31">
        <f t="shared" si="3"/>
        <v>-414.5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63.7</v>
      </c>
      <c r="N34" s="35">
        <v>223.1</v>
      </c>
      <c r="O34" s="35">
        <v>15</v>
      </c>
      <c r="P34" s="35">
        <v>1.6</v>
      </c>
      <c r="Q34" s="35">
        <v>50.1</v>
      </c>
      <c r="R34" s="35">
        <v>28.9</v>
      </c>
      <c r="S34" s="35">
        <v>12.9</v>
      </c>
      <c r="T34" s="35">
        <v>327</v>
      </c>
      <c r="U34" s="35">
        <v>364</v>
      </c>
      <c r="V34" s="35">
        <v>10.5</v>
      </c>
      <c r="W34" s="35">
        <v>46.6</v>
      </c>
      <c r="X34" s="35">
        <v>16.8</v>
      </c>
      <c r="Y34" s="35">
        <v>10.8</v>
      </c>
      <c r="Z34" s="35"/>
      <c r="AA34" s="35"/>
      <c r="AB34" s="35">
        <v>0.3</v>
      </c>
      <c r="AC34" s="35">
        <v>3.1</v>
      </c>
      <c r="AD34" s="35">
        <v>394.6</v>
      </c>
      <c r="AE34" s="34">
        <f t="shared" si="4"/>
        <v>1568.9999999999995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9</v>
      </c>
      <c r="N35" s="32"/>
      <c r="O35" s="32"/>
      <c r="P35" s="32">
        <v>1.9</v>
      </c>
      <c r="Q35" s="32"/>
      <c r="R35" s="32">
        <v>4</v>
      </c>
      <c r="S35" s="32"/>
      <c r="T35" s="32">
        <v>156.69999999999999</v>
      </c>
      <c r="U35" s="32">
        <v>308</v>
      </c>
      <c r="V35" s="32">
        <v>0.3</v>
      </c>
      <c r="W35" s="32">
        <v>17.899999999999999</v>
      </c>
      <c r="X35" s="32"/>
      <c r="Y35" s="32"/>
      <c r="Z35" s="32"/>
      <c r="AA35" s="32"/>
      <c r="AB35" s="32">
        <v>0.2</v>
      </c>
      <c r="AC35" s="32"/>
      <c r="AD35" s="32">
        <v>2.4</v>
      </c>
      <c r="AE35" s="31">
        <f t="shared" si="4"/>
        <v>500.4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>
        <v>-0.4</v>
      </c>
      <c r="R36" s="32">
        <v>-20</v>
      </c>
      <c r="S36" s="32">
        <v>-8.6</v>
      </c>
      <c r="T36" s="32">
        <v>-60.3</v>
      </c>
      <c r="U36" s="32">
        <v>-22.7</v>
      </c>
      <c r="V36" s="32"/>
      <c r="W36" s="32"/>
      <c r="X36" s="32"/>
      <c r="Y36" s="32"/>
      <c r="Z36" s="32"/>
      <c r="AA36" s="32"/>
      <c r="AB36" s="32"/>
      <c r="AC36" s="32"/>
      <c r="AD36" s="32">
        <v>-1.8</v>
      </c>
      <c r="AE36" s="31">
        <f t="shared" si="4"/>
        <v>-113.8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-0.8</v>
      </c>
      <c r="O38" s="32">
        <v>-0.1</v>
      </c>
      <c r="P38" s="32"/>
      <c r="Q38" s="32">
        <v>-0.1</v>
      </c>
      <c r="R38" s="32">
        <v>-0.1</v>
      </c>
      <c r="S38" s="32"/>
      <c r="T38" s="32">
        <v>-0.6</v>
      </c>
      <c r="U38" s="32">
        <v>-0.6</v>
      </c>
      <c r="V38" s="32"/>
      <c r="W38" s="32">
        <v>-0.1</v>
      </c>
      <c r="X38" s="32"/>
      <c r="Y38" s="32">
        <v>-0.7</v>
      </c>
      <c r="Z38" s="32"/>
      <c r="AA38" s="32"/>
      <c r="AB38" s="32" t="s">
        <v>159</v>
      </c>
      <c r="AC38" s="32"/>
      <c r="AD38" s="32">
        <v>-72.5</v>
      </c>
      <c r="AE38" s="31">
        <f t="shared" si="4"/>
        <v>-75.599999999999994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-0.6</v>
      </c>
      <c r="N39" s="32">
        <v>11.4</v>
      </c>
      <c r="O39" s="32">
        <v>0.7</v>
      </c>
      <c r="P39" s="32">
        <v>-0.3</v>
      </c>
      <c r="Q39" s="32">
        <v>2.4</v>
      </c>
      <c r="R39" s="32">
        <v>-3.2</v>
      </c>
      <c r="S39" s="32">
        <v>6.5</v>
      </c>
      <c r="T39" s="32">
        <v>24.7</v>
      </c>
      <c r="U39" s="32">
        <v>28.6</v>
      </c>
      <c r="V39" s="32">
        <v>0.4</v>
      </c>
      <c r="W39" s="32">
        <v>4</v>
      </c>
      <c r="X39" s="32"/>
      <c r="Y39" s="32"/>
      <c r="Z39" s="32"/>
      <c r="AA39" s="32"/>
      <c r="AB39" s="32">
        <v>0.2</v>
      </c>
      <c r="AC39" s="32"/>
      <c r="AD39" s="32"/>
      <c r="AE39" s="31">
        <f t="shared" si="4"/>
        <v>74.8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-6.4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-3.2</v>
      </c>
      <c r="Y40" s="32"/>
      <c r="Z40" s="32"/>
      <c r="AA40" s="32"/>
      <c r="AB40" s="32"/>
      <c r="AC40" s="32"/>
      <c r="AD40" s="32"/>
      <c r="AE40" s="31">
        <f t="shared" si="4"/>
        <v>-9.6000000000000014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8.6999999999999993</v>
      </c>
      <c r="N41" s="32"/>
      <c r="O41" s="32"/>
      <c r="P41" s="32"/>
      <c r="Q41" s="32"/>
      <c r="R41" s="32">
        <v>0.1</v>
      </c>
      <c r="S41" s="32"/>
      <c r="T41" s="32"/>
      <c r="U41" s="32"/>
      <c r="V41" s="32"/>
      <c r="W41" s="32"/>
      <c r="X41" s="32"/>
      <c r="Y41" s="32">
        <v>0.1</v>
      </c>
      <c r="Z41" s="32"/>
      <c r="AA41" s="32"/>
      <c r="AB41" s="32"/>
      <c r="AC41" s="32"/>
      <c r="AD41" s="32">
        <v>-0.1</v>
      </c>
      <c r="AE41" s="31">
        <f t="shared" si="4"/>
        <v>8.7999999999999989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74.400000000000006</v>
      </c>
      <c r="N42" s="32">
        <v>233.7</v>
      </c>
      <c r="O42" s="32">
        <v>15.6</v>
      </c>
      <c r="P42" s="32">
        <v>3.2</v>
      </c>
      <c r="Q42" s="32">
        <v>52</v>
      </c>
      <c r="R42" s="32">
        <v>9.6999999999999993</v>
      </c>
      <c r="S42" s="32">
        <v>10.8</v>
      </c>
      <c r="T42" s="32">
        <v>447.5</v>
      </c>
      <c r="U42" s="32">
        <v>677.3</v>
      </c>
      <c r="V42" s="32">
        <v>11.2</v>
      </c>
      <c r="W42" s="32">
        <v>68.400000000000006</v>
      </c>
      <c r="X42" s="32">
        <v>13.6</v>
      </c>
      <c r="Y42" s="32">
        <v>10.199999999999999</v>
      </c>
      <c r="Z42" s="32"/>
      <c r="AA42" s="32"/>
      <c r="AB42" s="32">
        <v>0.7</v>
      </c>
      <c r="AC42" s="32">
        <v>3.1</v>
      </c>
      <c r="AD42" s="32">
        <v>322.60000000000002</v>
      </c>
      <c r="AE42" s="31">
        <f t="shared" si="4"/>
        <v>1954</v>
      </c>
      <c r="AF42" s="18"/>
      <c r="AG42" s="22"/>
    </row>
    <row r="43" spans="1:33" s="5" customFormat="1" ht="15" customHeight="1" x14ac:dyDescent="0.2">
      <c r="A43" s="50" t="s">
        <v>41</v>
      </c>
      <c r="B43" s="34">
        <v>1205.9000000000001</v>
      </c>
      <c r="C43" s="35">
        <v>0.3</v>
      </c>
      <c r="D43" s="35"/>
      <c r="E43" s="35">
        <v>301.60000000000002</v>
      </c>
      <c r="F43" s="35"/>
      <c r="G43" s="35"/>
      <c r="H43" s="35">
        <v>501.5</v>
      </c>
      <c r="I43" s="35">
        <v>62.5</v>
      </c>
      <c r="J43" s="35"/>
      <c r="K43" s="35"/>
      <c r="L43" s="36">
        <f t="shared" ref="L43:L49" si="5">IF(SUM(B43:K43)=0,"",SUM(B43:K43))</f>
        <v>2071.8000000000002</v>
      </c>
      <c r="M43" s="35">
        <v>80.8</v>
      </c>
      <c r="N43" s="35">
        <v>234.5</v>
      </c>
      <c r="O43" s="35">
        <v>15.7</v>
      </c>
      <c r="P43" s="35">
        <v>3.2</v>
      </c>
      <c r="Q43" s="35">
        <v>52.1</v>
      </c>
      <c r="R43" s="35">
        <v>9.8000000000000007</v>
      </c>
      <c r="S43" s="35">
        <v>10.8</v>
      </c>
      <c r="T43" s="35">
        <v>448.1</v>
      </c>
      <c r="U43" s="35">
        <v>677.9</v>
      </c>
      <c r="V43" s="35">
        <v>11.2</v>
      </c>
      <c r="W43" s="35">
        <v>68.5</v>
      </c>
      <c r="X43" s="35">
        <v>16.8</v>
      </c>
      <c r="Y43" s="35">
        <v>10.9</v>
      </c>
      <c r="Z43" s="35"/>
      <c r="AA43" s="35"/>
      <c r="AB43" s="35">
        <v>0.7</v>
      </c>
      <c r="AC43" s="35">
        <v>3.1</v>
      </c>
      <c r="AD43" s="35">
        <v>395.1</v>
      </c>
      <c r="AE43" s="34">
        <f t="shared" si="4"/>
        <v>2039.2000000000003</v>
      </c>
      <c r="AF43" s="18"/>
      <c r="AG43" s="39">
        <f>SUM(L7,L8,L9,L11,L13,AE35,AE36,AE37,AE39,AE41)</f>
        <v>2542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488.7</v>
      </c>
      <c r="I44" s="32">
        <v>57.1</v>
      </c>
      <c r="J44" s="32"/>
      <c r="K44" s="32"/>
      <c r="L44" s="33">
        <f t="shared" si="5"/>
        <v>546.1</v>
      </c>
      <c r="M44" s="32">
        <v>74.400000000000006</v>
      </c>
      <c r="N44" s="32">
        <v>233.7</v>
      </c>
      <c r="O44" s="32"/>
      <c r="P44" s="32">
        <v>3.2</v>
      </c>
      <c r="Q44" s="32">
        <v>52</v>
      </c>
      <c r="R44" s="32">
        <v>9.6999999999999993</v>
      </c>
      <c r="S44" s="32">
        <v>8.9</v>
      </c>
      <c r="T44" s="32">
        <v>425.4</v>
      </c>
      <c r="U44" s="32">
        <v>239.5</v>
      </c>
      <c r="V44" s="32">
        <v>10.5</v>
      </c>
      <c r="W44" s="32">
        <v>68.400000000000006</v>
      </c>
      <c r="X44" s="32">
        <v>13.6</v>
      </c>
      <c r="Y44" s="32">
        <v>10.199999999999999</v>
      </c>
      <c r="Z44" s="32"/>
      <c r="AA44" s="32"/>
      <c r="AB44" s="32">
        <v>0.7</v>
      </c>
      <c r="AC44" s="32">
        <v>3.1</v>
      </c>
      <c r="AD44" s="32">
        <v>322.60000000000002</v>
      </c>
      <c r="AE44" s="31">
        <f t="shared" si="4"/>
        <v>1475.9</v>
      </c>
      <c r="AF44" s="18"/>
      <c r="AG44" s="37">
        <f t="shared" ref="AG44:AG49" si="6">SUM(L44,AE44)</f>
        <v>2022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5"/>
        <v/>
      </c>
      <c r="M45" s="32"/>
      <c r="N45" s="32"/>
      <c r="O45" s="32"/>
      <c r="P45" s="32"/>
      <c r="Q45" s="32"/>
      <c r="R45" s="32"/>
      <c r="S45" s="32"/>
      <c r="T45" s="32"/>
      <c r="U45" s="32">
        <v>37.9</v>
      </c>
      <c r="V45" s="32">
        <v>10.5</v>
      </c>
      <c r="W45" s="32">
        <v>2.9</v>
      </c>
      <c r="X45" s="32">
        <v>13.6</v>
      </c>
      <c r="Y45" s="32">
        <v>0</v>
      </c>
      <c r="Z45" s="32"/>
      <c r="AA45" s="32"/>
      <c r="AB45" s="32"/>
      <c r="AC45" s="32"/>
      <c r="AD45" s="32">
        <v>9.6999999999999993</v>
      </c>
      <c r="AE45" s="31">
        <f t="shared" si="4"/>
        <v>74.599999999999994</v>
      </c>
      <c r="AF45" s="18"/>
      <c r="AG45" s="37">
        <f t="shared" si="6"/>
        <v>74.599999999999994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488.7</v>
      </c>
      <c r="I46" s="32">
        <v>57.1</v>
      </c>
      <c r="J46" s="32"/>
      <c r="K46" s="32"/>
      <c r="L46" s="33">
        <f t="shared" si="5"/>
        <v>546.1</v>
      </c>
      <c r="M46" s="32">
        <v>74.400000000000006</v>
      </c>
      <c r="N46" s="32">
        <v>233.7</v>
      </c>
      <c r="O46" s="32"/>
      <c r="P46" s="32">
        <v>3.2</v>
      </c>
      <c r="Q46" s="32">
        <v>52</v>
      </c>
      <c r="R46" s="32">
        <v>9.6999999999999993</v>
      </c>
      <c r="S46" s="32">
        <v>8.9</v>
      </c>
      <c r="T46" s="32">
        <v>425.4</v>
      </c>
      <c r="U46" s="32">
        <v>201.6</v>
      </c>
      <c r="V46" s="32"/>
      <c r="W46" s="32">
        <v>65.5</v>
      </c>
      <c r="X46" s="32"/>
      <c r="Y46" s="32">
        <v>10.199999999999999</v>
      </c>
      <c r="Z46" s="32"/>
      <c r="AA46" s="32"/>
      <c r="AB46" s="32">
        <v>0.7</v>
      </c>
      <c r="AC46" s="32">
        <v>3.1</v>
      </c>
      <c r="AD46" s="32">
        <v>312.89999999999998</v>
      </c>
      <c r="AE46" s="31">
        <f t="shared" si="4"/>
        <v>1401.3000000000002</v>
      </c>
      <c r="AF46" s="18"/>
      <c r="AG46" s="37">
        <f t="shared" si="6"/>
        <v>1947.4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5"/>
        <v/>
      </c>
      <c r="M47" s="32"/>
      <c r="N47" s="32"/>
      <c r="O47" s="32"/>
      <c r="P47" s="32"/>
      <c r="Q47" s="32">
        <v>0.1</v>
      </c>
      <c r="R47" s="32"/>
      <c r="S47" s="32"/>
      <c r="T47" s="32"/>
      <c r="U47" s="32"/>
      <c r="V47" s="32"/>
      <c r="W47" s="32">
        <v>65.5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4"/>
        <v>66.5</v>
      </c>
      <c r="AF47" s="18"/>
      <c r="AG47" s="37">
        <f t="shared" si="6"/>
        <v>66.5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488.7</v>
      </c>
      <c r="I48" s="32">
        <v>57.1</v>
      </c>
      <c r="J48" s="32"/>
      <c r="K48" s="32"/>
      <c r="L48" s="33">
        <f t="shared" si="5"/>
        <v>546.1</v>
      </c>
      <c r="M48" s="32">
        <v>74.400000000000006</v>
      </c>
      <c r="N48" s="32">
        <v>233.7</v>
      </c>
      <c r="O48" s="32"/>
      <c r="P48" s="32">
        <v>3.2</v>
      </c>
      <c r="Q48" s="32">
        <v>51.9</v>
      </c>
      <c r="R48" s="32">
        <v>9.6999999999999993</v>
      </c>
      <c r="S48" s="32">
        <v>8.9</v>
      </c>
      <c r="T48" s="32">
        <v>425.4</v>
      </c>
      <c r="U48" s="32">
        <v>201.6</v>
      </c>
      <c r="V48" s="32"/>
      <c r="W48" s="32"/>
      <c r="X48" s="32"/>
      <c r="Y48" s="32">
        <v>10.199999999999999</v>
      </c>
      <c r="Z48" s="32"/>
      <c r="AA48" s="32"/>
      <c r="AB48" s="32">
        <v>0.7</v>
      </c>
      <c r="AC48" s="32">
        <v>2.2000000000000002</v>
      </c>
      <c r="AD48" s="32">
        <v>312.89999999999998</v>
      </c>
      <c r="AE48" s="31">
        <f t="shared" si="4"/>
        <v>1334.8000000000002</v>
      </c>
      <c r="AF48" s="18"/>
      <c r="AG48" s="37">
        <f t="shared" si="6"/>
        <v>1880.9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301.7</v>
      </c>
      <c r="I49" s="35"/>
      <c r="J49" s="35"/>
      <c r="K49" s="35"/>
      <c r="L49" s="36">
        <f t="shared" si="5"/>
        <v>301.7</v>
      </c>
      <c r="M49" s="35">
        <v>69.2</v>
      </c>
      <c r="N49" s="35"/>
      <c r="O49" s="35"/>
      <c r="P49" s="35"/>
      <c r="Q49" s="35">
        <v>48.2</v>
      </c>
      <c r="R49" s="35"/>
      <c r="S49" s="35">
        <v>0.9</v>
      </c>
      <c r="T49" s="35">
        <v>3.4</v>
      </c>
      <c r="U49" s="35">
        <v>21.9</v>
      </c>
      <c r="V49" s="35"/>
      <c r="W49" s="35"/>
      <c r="X49" s="35"/>
      <c r="Y49" s="35">
        <v>5.4</v>
      </c>
      <c r="Z49" s="35"/>
      <c r="AA49" s="35"/>
      <c r="AB49" s="35"/>
      <c r="AC49" s="35">
        <v>1.3</v>
      </c>
      <c r="AD49" s="35">
        <v>133.9</v>
      </c>
      <c r="AE49" s="34">
        <f t="shared" si="4"/>
        <v>284.20000000000005</v>
      </c>
      <c r="AF49" s="21"/>
      <c r="AG49" s="36">
        <f t="shared" si="6"/>
        <v>585.90000000000009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7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7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3.2</v>
      </c>
      <c r="I52" s="32"/>
      <c r="J52" s="32"/>
      <c r="K52" s="32"/>
      <c r="L52" s="33">
        <f t="shared" ref="L52:L81" si="8">IF(SUM(B52:K52)=0,"",SUM(B52:K52))</f>
        <v>3.2</v>
      </c>
      <c r="M52" s="32">
        <v>0.9</v>
      </c>
      <c r="N52" s="32"/>
      <c r="O52" s="32"/>
      <c r="P52" s="32"/>
      <c r="Q52" s="32">
        <v>1.9</v>
      </c>
      <c r="R52" s="32"/>
      <c r="S52" s="32">
        <v>0.7</v>
      </c>
      <c r="T52" s="32">
        <v>34</v>
      </c>
      <c r="U52" s="32">
        <v>4.5</v>
      </c>
      <c r="V52" s="32"/>
      <c r="W52" s="32"/>
      <c r="X52" s="32"/>
      <c r="Y52" s="32">
        <v>3.5</v>
      </c>
      <c r="Z52" s="32"/>
      <c r="AA52" s="32"/>
      <c r="AB52" s="32"/>
      <c r="AC52" s="32"/>
      <c r="AD52" s="32">
        <v>54.5</v>
      </c>
      <c r="AE52" s="31">
        <f t="shared" si="4"/>
        <v>100</v>
      </c>
      <c r="AF52" s="18"/>
      <c r="AG52" s="33">
        <f>SUM(L52,AE52)</f>
        <v>103.2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8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8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8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8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8"/>
        <v/>
      </c>
      <c r="M57" s="32"/>
      <c r="N57" s="32">
        <v>223.6</v>
      </c>
      <c r="O57" s="32"/>
      <c r="P57" s="32">
        <v>3.2</v>
      </c>
      <c r="Q57" s="32"/>
      <c r="R57" s="32">
        <v>9.6999999999999993</v>
      </c>
      <c r="S57" s="32">
        <v>3.6</v>
      </c>
      <c r="T57" s="32">
        <v>246.3</v>
      </c>
      <c r="U57" s="32">
        <v>15.3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4"/>
        <v>503.2</v>
      </c>
      <c r="AF57" s="18"/>
      <c r="AG57" s="33">
        <f>SUM(L57,AE57)</f>
        <v>503.2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183.8</v>
      </c>
      <c r="I62" s="32">
        <v>57.1</v>
      </c>
      <c r="J62" s="32"/>
      <c r="K62" s="32"/>
      <c r="L62" s="33">
        <f t="shared" si="8"/>
        <v>241.20000000000002</v>
      </c>
      <c r="M62" s="32">
        <v>4.3</v>
      </c>
      <c r="N62" s="32">
        <v>0.7</v>
      </c>
      <c r="O62" s="32"/>
      <c r="P62" s="32"/>
      <c r="Q62" s="32">
        <v>1.2</v>
      </c>
      <c r="R62" s="32"/>
      <c r="S62" s="32">
        <v>1.6</v>
      </c>
      <c r="T62" s="32">
        <v>11.2</v>
      </c>
      <c r="U62" s="32">
        <v>159.9</v>
      </c>
      <c r="V62" s="32"/>
      <c r="W62" s="32"/>
      <c r="X62" s="32"/>
      <c r="Y62" s="32">
        <v>1.3</v>
      </c>
      <c r="Z62" s="32"/>
      <c r="AA62" s="32"/>
      <c r="AB62" s="32">
        <v>0.7</v>
      </c>
      <c r="AC62" s="32">
        <v>0.9</v>
      </c>
      <c r="AD62" s="32">
        <v>123</v>
      </c>
      <c r="AE62" s="31">
        <f t="shared" si="4"/>
        <v>304.8</v>
      </c>
      <c r="AF62" s="18"/>
      <c r="AG62" s="33">
        <f>SUM(L62,AE62)</f>
        <v>546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8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8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8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8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8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8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8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8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8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8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8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8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3.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8"/>
        <v/>
      </c>
      <c r="M75" s="32"/>
      <c r="N75" s="32">
        <v>7.7</v>
      </c>
      <c r="O75" s="32"/>
      <c r="P75" s="32"/>
      <c r="Q75" s="32">
        <v>0.6</v>
      </c>
      <c r="R75" s="32"/>
      <c r="S75" s="32">
        <v>2.1</v>
      </c>
      <c r="T75" s="32">
        <v>127.7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138.1</v>
      </c>
      <c r="AF75" s="18"/>
      <c r="AG75" s="33">
        <f>SUM(L75,AE75)</f>
        <v>138.1</v>
      </c>
    </row>
    <row r="76" spans="1:33" s="5" customFormat="1" ht="0.7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0.7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9.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8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4"/>
        <v/>
      </c>
      <c r="AF79" s="25"/>
      <c r="AG79" s="42"/>
    </row>
    <row r="80" spans="1:33" s="26" customFormat="1" ht="16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8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8"/>
        <v/>
      </c>
      <c r="M81" s="57"/>
      <c r="N81" s="57">
        <v>1.7</v>
      </c>
      <c r="O81" s="57"/>
      <c r="P81" s="57"/>
      <c r="Q81" s="57"/>
      <c r="R81" s="57"/>
      <c r="S81" s="57"/>
      <c r="T81" s="57">
        <v>2.8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4"/>
        <v>4.5</v>
      </c>
      <c r="AF81" s="58"/>
      <c r="AG81" s="38">
        <f>SUM(L81,AE81)</f>
        <v>4.5</v>
      </c>
    </row>
    <row r="82" spans="1:33" x14ac:dyDescent="0.2">
      <c r="M82" s="3"/>
    </row>
    <row r="83" spans="1:33" x14ac:dyDescent="0.2">
      <c r="M83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E22 AG43 L7:L33 L79:L81 L43:L75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17" width="8.7109375" style="9" customWidth="1"/>
    <col min="18" max="18" width="8.7109375" style="9" hidden="1" customWidth="1"/>
    <col min="19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155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70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71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11.25" hidden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381</v>
      </c>
      <c r="F7" s="32"/>
      <c r="G7" s="32"/>
      <c r="H7" s="32">
        <v>426.5</v>
      </c>
      <c r="I7" s="32">
        <v>40.6</v>
      </c>
      <c r="J7" s="32"/>
      <c r="K7" s="32"/>
      <c r="L7" s="33">
        <f>IF(SUM(B7:K7)=0,"",SUM(B7:K7))</f>
        <v>848.1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1899.9</v>
      </c>
      <c r="C8" s="32">
        <v>2.5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1902.4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 t="s">
        <v>160</v>
      </c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-6.2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-6.2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-16.399999999999999</v>
      </c>
      <c r="C11" s="32">
        <v>0.2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-16.2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 t="s">
        <v>160</v>
      </c>
      <c r="C12" s="32"/>
      <c r="D12" s="32"/>
      <c r="E12" s="32">
        <v>-45.1</v>
      </c>
      <c r="F12" s="32"/>
      <c r="G12" s="32"/>
      <c r="H12" s="32"/>
      <c r="I12" s="32"/>
      <c r="J12" s="32"/>
      <c r="K12" s="32"/>
      <c r="L12" s="33">
        <f t="shared" si="0"/>
        <v>-45.1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-31.6</v>
      </c>
      <c r="C13" s="32" t="s">
        <v>160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-31.6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1845.7</v>
      </c>
      <c r="C14" s="32">
        <v>2.7</v>
      </c>
      <c r="D14" s="32"/>
      <c r="E14" s="32">
        <v>335.9</v>
      </c>
      <c r="F14" s="32"/>
      <c r="G14" s="32"/>
      <c r="H14" s="32">
        <v>426.5</v>
      </c>
      <c r="I14" s="32">
        <v>40.6</v>
      </c>
      <c r="J14" s="32"/>
      <c r="K14" s="32"/>
      <c r="L14" s="33">
        <f t="shared" si="0"/>
        <v>2651.4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-1845.7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-1845.7</v>
      </c>
      <c r="M15" s="35">
        <v>44.4</v>
      </c>
      <c r="N15" s="35">
        <v>240.8</v>
      </c>
      <c r="O15" s="35">
        <v>13.1</v>
      </c>
      <c r="P15" s="35">
        <v>0.9</v>
      </c>
      <c r="Q15" s="35">
        <v>154.5</v>
      </c>
      <c r="R15" s="35"/>
      <c r="S15" s="35">
        <v>88.8</v>
      </c>
      <c r="T15" s="35">
        <v>397.1</v>
      </c>
      <c r="U15" s="35">
        <v>760.9</v>
      </c>
      <c r="V15" s="35">
        <v>10.8</v>
      </c>
      <c r="W15" s="35">
        <v>62.2</v>
      </c>
      <c r="X15" s="35">
        <v>26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1799.5</v>
      </c>
      <c r="AF15" s="34">
        <f>IF(SUM(L15,AE15)=0,"",SUM(L15,AE15))</f>
        <v>-46.200000000000045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-335.9</v>
      </c>
      <c r="F16" s="32"/>
      <c r="G16" s="32"/>
      <c r="H16" s="32"/>
      <c r="I16" s="32"/>
      <c r="J16" s="32"/>
      <c r="K16" s="32"/>
      <c r="L16" s="33">
        <f t="shared" si="0"/>
        <v>-335.9</v>
      </c>
      <c r="M16" s="32"/>
      <c r="N16" s="32"/>
      <c r="O16" s="32"/>
      <c r="P16" s="32"/>
      <c r="Q16" s="32"/>
      <c r="R16" s="32"/>
      <c r="S16" s="32">
        <v>-23.3</v>
      </c>
      <c r="T16" s="32">
        <v>-14</v>
      </c>
      <c r="U16" s="32">
        <v>-217.8</v>
      </c>
      <c r="V16" s="32"/>
      <c r="W16" s="32"/>
      <c r="X16" s="32"/>
      <c r="Y16" s="32"/>
      <c r="Z16" s="32"/>
      <c r="AA16" s="32"/>
      <c r="AB16" s="32"/>
      <c r="AC16" s="32"/>
      <c r="AD16" s="32">
        <v>283.20000000000005</v>
      </c>
      <c r="AE16" s="31">
        <f t="shared" si="1"/>
        <v>28.100000000000023</v>
      </c>
      <c r="AF16" s="31">
        <f>IF(SUM(L16,AE16)=0,"",SUM(L16,AE16))</f>
        <v>-307.79999999999995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>IF(SUM(M17:AD17)=0,"",SUM(M17:AD17))</f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>IF(SUM(M18:AD18)=0,"",SUM(M18:AD18))</f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-335.9</v>
      </c>
      <c r="F19" s="81"/>
      <c r="G19" s="82"/>
      <c r="H19" s="81"/>
      <c r="I19" s="82"/>
      <c r="J19" s="81"/>
      <c r="K19" s="83"/>
      <c r="L19" s="42">
        <f t="shared" si="0"/>
        <v>-335.9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199.6</v>
      </c>
      <c r="AE19" s="84">
        <f>IF(SUM(M19:AD19)=0,"",SUM(M19:AD19))</f>
        <v>199.6</v>
      </c>
      <c r="AF19" s="40">
        <f>IF(SUM(L19,AE19)=0,"",SUM(L19,AE19))</f>
        <v>-136.29999999999998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>IF(SUM(M20:AD20)=0,"",SUM(M20:AD20))</f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>IF(SUM(M21:AD21)=0,"",SUM(M21:AD21))</f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-5</v>
      </c>
      <c r="J22" s="32"/>
      <c r="K22" s="32"/>
      <c r="L22" s="33">
        <f t="shared" si="0"/>
        <v>-5</v>
      </c>
      <c r="M22" s="32"/>
      <c r="N22" s="32"/>
      <c r="O22" s="32"/>
      <c r="P22" s="32"/>
      <c r="Q22" s="32"/>
      <c r="R22" s="32"/>
      <c r="S22" s="32" t="s">
        <v>160</v>
      </c>
      <c r="T22" s="32">
        <v>-3.9</v>
      </c>
      <c r="U22" s="32">
        <v>-34.5</v>
      </c>
      <c r="V22" s="32"/>
      <c r="W22" s="32"/>
      <c r="X22" s="32"/>
      <c r="Y22" s="32"/>
      <c r="Z22" s="32"/>
      <c r="AA22" s="32"/>
      <c r="AB22" s="32"/>
      <c r="AC22" s="32"/>
      <c r="AD22" s="32">
        <v>9.4</v>
      </c>
      <c r="AE22" s="31">
        <f t="shared" si="1"/>
        <v>-29</v>
      </c>
      <c r="AF22" s="31">
        <f>IF(SUM(L22,AE22)=0,"",SUM(L22,AE22))</f>
        <v>-34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-2.1</v>
      </c>
      <c r="I30" s="32"/>
      <c r="J30" s="32"/>
      <c r="K30" s="32"/>
      <c r="L30" s="33">
        <f t="shared" si="0"/>
        <v>-2.1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1.1000000000000001</v>
      </c>
      <c r="AD30" s="32"/>
      <c r="AE30" s="31">
        <f t="shared" si="1"/>
        <v>1.1000000000000001</v>
      </c>
      <c r="AF30" s="31">
        <f t="shared" si="2"/>
        <v>-1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-12.8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8.8000000000000007</v>
      </c>
      <c r="Z31" s="32"/>
      <c r="AA31" s="32"/>
      <c r="AB31" s="32"/>
      <c r="AC31" s="32"/>
      <c r="AD31" s="32"/>
      <c r="AE31" s="31">
        <f t="shared" si="1"/>
        <v>-4</v>
      </c>
      <c r="AF31" s="31">
        <f t="shared" si="2"/>
        <v>-4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-5.3</v>
      </c>
      <c r="W32" s="32"/>
      <c r="X32" s="32"/>
      <c r="Y32" s="32"/>
      <c r="Z32" s="32"/>
      <c r="AA32" s="32"/>
      <c r="AB32" s="32">
        <v>4.2</v>
      </c>
      <c r="AC32" s="32"/>
      <c r="AD32" s="32"/>
      <c r="AE32" s="31">
        <f t="shared" si="1"/>
        <v>-1.0999999999999996</v>
      </c>
      <c r="AF32" s="31">
        <f t="shared" si="2"/>
        <v>-1.0999999999999996</v>
      </c>
      <c r="AG32" s="23"/>
    </row>
    <row r="33" spans="1:33" s="5" customFormat="1" ht="15" customHeight="1" x14ac:dyDescent="0.2">
      <c r="A33" s="51" t="s">
        <v>125</v>
      </c>
      <c r="B33" s="31">
        <v>-1845.7</v>
      </c>
      <c r="C33" s="32"/>
      <c r="D33" s="32"/>
      <c r="E33" s="32">
        <v>-335.9</v>
      </c>
      <c r="F33" s="32"/>
      <c r="G33" s="32"/>
      <c r="H33" s="32">
        <v>-2.1</v>
      </c>
      <c r="I33" s="32">
        <v>-5</v>
      </c>
      <c r="J33" s="32"/>
      <c r="K33" s="32"/>
      <c r="L33" s="33">
        <f t="shared" si="0"/>
        <v>-2188.6999999999998</v>
      </c>
      <c r="M33" s="32">
        <v>44.4</v>
      </c>
      <c r="N33" s="32">
        <v>240.8</v>
      </c>
      <c r="O33" s="32">
        <v>0.4</v>
      </c>
      <c r="P33" s="32">
        <v>0.9</v>
      </c>
      <c r="Q33" s="32">
        <v>154.5</v>
      </c>
      <c r="R33" s="32"/>
      <c r="S33" s="32">
        <v>65.5</v>
      </c>
      <c r="T33" s="32">
        <v>379.2</v>
      </c>
      <c r="U33" s="32">
        <v>508.6</v>
      </c>
      <c r="V33" s="32">
        <v>5.5</v>
      </c>
      <c r="W33" s="32">
        <v>62.2</v>
      </c>
      <c r="X33" s="32">
        <v>26</v>
      </c>
      <c r="Y33" s="32">
        <v>8.8000000000000007</v>
      </c>
      <c r="Z33" s="32"/>
      <c r="AA33" s="32"/>
      <c r="AB33" s="32">
        <v>4.2</v>
      </c>
      <c r="AC33" s="32">
        <v>1.1000000000000001</v>
      </c>
      <c r="AD33" s="32">
        <v>292.60000000000002</v>
      </c>
      <c r="AE33" s="31">
        <f t="shared" si="1"/>
        <v>1794.6999999999998</v>
      </c>
      <c r="AF33" s="31">
        <f t="shared" si="2"/>
        <v>-394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44.4</v>
      </c>
      <c r="N34" s="35">
        <v>240.8</v>
      </c>
      <c r="O34" s="35">
        <v>13.1</v>
      </c>
      <c r="P34" s="35">
        <v>0.9</v>
      </c>
      <c r="Q34" s="35">
        <v>154.5</v>
      </c>
      <c r="R34" s="35"/>
      <c r="S34" s="35">
        <v>88.8</v>
      </c>
      <c r="T34" s="35">
        <v>397.1</v>
      </c>
      <c r="U34" s="35">
        <v>760.9</v>
      </c>
      <c r="V34" s="35">
        <v>10.8</v>
      </c>
      <c r="W34" s="35">
        <v>62.2</v>
      </c>
      <c r="X34" s="35">
        <v>26</v>
      </c>
      <c r="Y34" s="35">
        <v>8.8000000000000007</v>
      </c>
      <c r="Z34" s="35"/>
      <c r="AA34" s="35"/>
      <c r="AB34" s="35">
        <v>4.2</v>
      </c>
      <c r="AC34" s="35">
        <v>1.1000000000000001</v>
      </c>
      <c r="AD34" s="35">
        <v>292.60000000000002</v>
      </c>
      <c r="AE34" s="34">
        <f t="shared" si="1"/>
        <v>2106.1999999999998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4.7</v>
      </c>
      <c r="N35" s="32" t="s">
        <v>160</v>
      </c>
      <c r="O35" s="32" t="s">
        <v>160</v>
      </c>
      <c r="P35" s="32">
        <v>2.2999999999999998</v>
      </c>
      <c r="Q35" s="32">
        <v>4.0999999999999996</v>
      </c>
      <c r="R35" s="32"/>
      <c r="S35" s="32" t="s">
        <v>160</v>
      </c>
      <c r="T35" s="32">
        <v>78.7</v>
      </c>
      <c r="U35" s="32">
        <v>65.3</v>
      </c>
      <c r="V35" s="32">
        <v>5.3</v>
      </c>
      <c r="W35" s="32">
        <v>26</v>
      </c>
      <c r="X35" s="32" t="s">
        <v>160</v>
      </c>
      <c r="Y35" s="32"/>
      <c r="Z35" s="32"/>
      <c r="AA35" s="32"/>
      <c r="AB35" s="32">
        <v>0.5</v>
      </c>
      <c r="AC35" s="32"/>
      <c r="AD35" s="32">
        <v>2.9</v>
      </c>
      <c r="AE35" s="31">
        <f t="shared" si="1"/>
        <v>189.8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-1.6</v>
      </c>
      <c r="O36" s="32">
        <v>-2</v>
      </c>
      <c r="P36" s="32" t="s">
        <v>160</v>
      </c>
      <c r="Q36" s="32">
        <v>-17.7</v>
      </c>
      <c r="R36" s="32"/>
      <c r="S36" s="32">
        <v>-38.5</v>
      </c>
      <c r="T36" s="32">
        <v>-5.3</v>
      </c>
      <c r="U36" s="32">
        <v>-32.799999999999997</v>
      </c>
      <c r="V36" s="32"/>
      <c r="W36" s="32"/>
      <c r="X36" s="32" t="s">
        <v>160</v>
      </c>
      <c r="Y36" s="32"/>
      <c r="Z36" s="32"/>
      <c r="AA36" s="32"/>
      <c r="AB36" s="32"/>
      <c r="AC36" s="32"/>
      <c r="AD36" s="32" t="s">
        <v>163</v>
      </c>
      <c r="AE36" s="31">
        <f t="shared" si="1"/>
        <v>-97.899999999999991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</v>
      </c>
      <c r="O38" s="32">
        <v>0</v>
      </c>
      <c r="P38" s="32" t="s">
        <v>160</v>
      </c>
      <c r="Q38" s="32">
        <v>-0.6</v>
      </c>
      <c r="R38" s="32"/>
      <c r="S38" s="32" t="s">
        <v>160</v>
      </c>
      <c r="T38" s="32">
        <v>-0.7</v>
      </c>
      <c r="U38" s="32">
        <v>-0.1</v>
      </c>
      <c r="V38" s="32"/>
      <c r="W38" s="32">
        <v>-0.3</v>
      </c>
      <c r="X38" s="32" t="s">
        <v>160</v>
      </c>
      <c r="Y38" s="32">
        <v>-0.6</v>
      </c>
      <c r="Z38" s="32"/>
      <c r="AA38" s="32"/>
      <c r="AB38" s="32"/>
      <c r="AC38" s="32"/>
      <c r="AD38" s="32">
        <v>-47.3</v>
      </c>
      <c r="AE38" s="31">
        <f t="shared" si="1"/>
        <v>-50.599999999999994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0.5</v>
      </c>
      <c r="N39" s="32">
        <v>17</v>
      </c>
      <c r="O39" s="32">
        <v>1.8</v>
      </c>
      <c r="P39" s="32">
        <v>1.7</v>
      </c>
      <c r="Q39" s="32">
        <v>3.2</v>
      </c>
      <c r="R39" s="32"/>
      <c r="S39" s="32">
        <v>-2.8</v>
      </c>
      <c r="T39" s="32">
        <v>-17.5</v>
      </c>
      <c r="U39" s="32">
        <v>-54.2</v>
      </c>
      <c r="V39" s="32"/>
      <c r="W39" s="32">
        <v>-9.3000000000000007</v>
      </c>
      <c r="X39" s="32" t="s">
        <v>160</v>
      </c>
      <c r="Y39" s="32"/>
      <c r="Z39" s="32"/>
      <c r="AA39" s="32"/>
      <c r="AB39" s="32"/>
      <c r="AC39" s="32"/>
      <c r="AD39" s="32"/>
      <c r="AE39" s="31">
        <f t="shared" si="1"/>
        <v>-59.600000000000009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-0.2</v>
      </c>
      <c r="N40" s="32" t="s">
        <v>160</v>
      </c>
      <c r="O40" s="32" t="s">
        <v>160</v>
      </c>
      <c r="P40" s="32" t="s">
        <v>160</v>
      </c>
      <c r="Q40" s="32" t="s">
        <v>160</v>
      </c>
      <c r="R40" s="32"/>
      <c r="S40" s="32" t="s">
        <v>160</v>
      </c>
      <c r="T40" s="32" t="s">
        <v>160</v>
      </c>
      <c r="U40" s="32" t="s">
        <v>160</v>
      </c>
      <c r="V40" s="32">
        <v>-10.8</v>
      </c>
      <c r="W40" s="32"/>
      <c r="X40" s="32">
        <v>-3.9</v>
      </c>
      <c r="Y40" s="32"/>
      <c r="Z40" s="32"/>
      <c r="AA40" s="32"/>
      <c r="AB40" s="32"/>
      <c r="AC40" s="32"/>
      <c r="AD40" s="32"/>
      <c r="AE40" s="31">
        <f t="shared" si="1"/>
        <v>-14.9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0.2</v>
      </c>
      <c r="N41" s="32">
        <v>-6.6</v>
      </c>
      <c r="O41" s="32">
        <v>-0.1</v>
      </c>
      <c r="P41" s="32">
        <v>1.5</v>
      </c>
      <c r="Q41" s="32">
        <v>-6.2</v>
      </c>
      <c r="R41" s="32"/>
      <c r="S41" s="32">
        <v>-3.1</v>
      </c>
      <c r="T41" s="32">
        <v>7.2</v>
      </c>
      <c r="U41" s="32">
        <v>-42.3</v>
      </c>
      <c r="V41" s="32"/>
      <c r="W41" s="32">
        <v>2.2000000000000002</v>
      </c>
      <c r="X41" s="32" t="s">
        <v>160</v>
      </c>
      <c r="Y41" s="32"/>
      <c r="Z41" s="32"/>
      <c r="AA41" s="32"/>
      <c r="AB41" s="32"/>
      <c r="AC41" s="32"/>
      <c r="AD41" s="32"/>
      <c r="AE41" s="31">
        <f t="shared" si="1"/>
        <v>-47.199999999999996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49.6</v>
      </c>
      <c r="N42" s="32">
        <v>248.6</v>
      </c>
      <c r="O42" s="32">
        <v>12.8</v>
      </c>
      <c r="P42" s="32">
        <v>6.4</v>
      </c>
      <c r="Q42" s="32">
        <v>137.30000000000001</v>
      </c>
      <c r="R42" s="32"/>
      <c r="S42" s="32">
        <v>44.4</v>
      </c>
      <c r="T42" s="32">
        <v>459.5</v>
      </c>
      <c r="U42" s="32">
        <v>696.8</v>
      </c>
      <c r="V42" s="32">
        <v>5.3</v>
      </c>
      <c r="W42" s="32">
        <v>80.8</v>
      </c>
      <c r="X42" s="32">
        <v>22.1</v>
      </c>
      <c r="Y42" s="32">
        <v>8.1999999999999993</v>
      </c>
      <c r="Z42" s="32"/>
      <c r="AA42" s="32"/>
      <c r="AB42" s="32">
        <v>4.7</v>
      </c>
      <c r="AC42" s="32">
        <v>1.1000000000000001</v>
      </c>
      <c r="AD42" s="32">
        <v>248.2</v>
      </c>
      <c r="AE42" s="31">
        <f t="shared" si="1"/>
        <v>2025.7999999999997</v>
      </c>
      <c r="AF42" s="18"/>
      <c r="AG42" s="22"/>
    </row>
    <row r="43" spans="1:33" s="5" customFormat="1" ht="15" customHeight="1" x14ac:dyDescent="0.2">
      <c r="A43" s="50" t="s">
        <v>41</v>
      </c>
      <c r="B43" s="34">
        <v>1851.9</v>
      </c>
      <c r="C43" s="35">
        <v>2.7</v>
      </c>
      <c r="D43" s="35"/>
      <c r="E43" s="35">
        <v>381</v>
      </c>
      <c r="F43" s="35"/>
      <c r="G43" s="35"/>
      <c r="H43" s="35">
        <v>426.5</v>
      </c>
      <c r="I43" s="35">
        <v>40.6</v>
      </c>
      <c r="J43" s="35"/>
      <c r="K43" s="35"/>
      <c r="L43" s="36">
        <f t="shared" ref="L43:L49" si="3">IF(SUM(B43:K43)=0,"",SUM(B43:K43))</f>
        <v>2702.7000000000003</v>
      </c>
      <c r="M43" s="35">
        <v>49.8</v>
      </c>
      <c r="N43" s="35">
        <v>249.6</v>
      </c>
      <c r="O43" s="35">
        <v>12.8</v>
      </c>
      <c r="P43" s="35">
        <v>6.4</v>
      </c>
      <c r="Q43" s="35">
        <v>137.9</v>
      </c>
      <c r="R43" s="35"/>
      <c r="S43" s="35">
        <v>44.4</v>
      </c>
      <c r="T43" s="35">
        <v>460.2</v>
      </c>
      <c r="U43" s="35">
        <v>696.9</v>
      </c>
      <c r="V43" s="35">
        <v>16.100000000000001</v>
      </c>
      <c r="W43" s="35">
        <v>81.099999999999994</v>
      </c>
      <c r="X43" s="35">
        <v>26</v>
      </c>
      <c r="Y43" s="35">
        <v>8.1999999999999993</v>
      </c>
      <c r="Z43" s="35"/>
      <c r="AA43" s="35"/>
      <c r="AB43" s="35">
        <v>4.7</v>
      </c>
      <c r="AC43" s="35">
        <v>1.1000000000000001</v>
      </c>
      <c r="AD43" s="35">
        <v>295.5</v>
      </c>
      <c r="AE43" s="34">
        <f t="shared" si="1"/>
        <v>2090.6999999999998</v>
      </c>
      <c r="AF43" s="18"/>
      <c r="AG43" s="39">
        <f>SUM(L7,L8,L9,L11,L13,AE35,AE36,AE37,AE39,AE41)</f>
        <v>2687.8000000000006</v>
      </c>
    </row>
    <row r="44" spans="1:33" s="5" customFormat="1" ht="15" customHeight="1" x14ac:dyDescent="0.2">
      <c r="A44" s="51" t="s">
        <v>42</v>
      </c>
      <c r="B44" s="31"/>
      <c r="C44" s="32">
        <v>2.7</v>
      </c>
      <c r="D44" s="32"/>
      <c r="E44" s="32"/>
      <c r="F44" s="32"/>
      <c r="G44" s="32"/>
      <c r="H44" s="32">
        <v>424.4</v>
      </c>
      <c r="I44" s="32">
        <v>35.6</v>
      </c>
      <c r="J44" s="32"/>
      <c r="K44" s="32"/>
      <c r="L44" s="33">
        <f t="shared" si="3"/>
        <v>462.7</v>
      </c>
      <c r="M44" s="32">
        <v>49.6</v>
      </c>
      <c r="N44" s="32">
        <v>248.6</v>
      </c>
      <c r="O44" s="32" t="s">
        <v>160</v>
      </c>
      <c r="P44" s="32">
        <v>6.4</v>
      </c>
      <c r="Q44" s="32">
        <v>137.30000000000001</v>
      </c>
      <c r="R44" s="32"/>
      <c r="S44" s="32">
        <v>21.1</v>
      </c>
      <c r="T44" s="32">
        <v>441.5</v>
      </c>
      <c r="U44" s="32">
        <v>444.5</v>
      </c>
      <c r="V44" s="32"/>
      <c r="W44" s="32">
        <v>80.8</v>
      </c>
      <c r="X44" s="32">
        <v>22.1</v>
      </c>
      <c r="Y44" s="32">
        <v>8.1999999999999993</v>
      </c>
      <c r="Z44" s="32"/>
      <c r="AA44" s="32"/>
      <c r="AB44" s="32">
        <v>4.7</v>
      </c>
      <c r="AC44" s="32">
        <v>1.1000000000000001</v>
      </c>
      <c r="AD44" s="32">
        <v>248.2</v>
      </c>
      <c r="AE44" s="31">
        <f t="shared" si="1"/>
        <v>1714.1</v>
      </c>
      <c r="AF44" s="18"/>
      <c r="AG44" s="37">
        <f t="shared" ref="AG44:AG49" si="4">SUM(L44,AE44)</f>
        <v>2176.7999999999997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 t="s">
        <v>160</v>
      </c>
      <c r="O45" s="32" t="s">
        <v>160</v>
      </c>
      <c r="P45" s="32" t="s">
        <v>160</v>
      </c>
      <c r="Q45" s="32"/>
      <c r="R45" s="32"/>
      <c r="S45" s="32" t="s">
        <v>160</v>
      </c>
      <c r="T45" s="32" t="s">
        <v>160</v>
      </c>
      <c r="U45" s="32">
        <v>44.4</v>
      </c>
      <c r="V45" s="32"/>
      <c r="W45" s="32"/>
      <c r="X45" s="32">
        <v>22.1</v>
      </c>
      <c r="Y45" s="32">
        <v>0</v>
      </c>
      <c r="Z45" s="32"/>
      <c r="AA45" s="32"/>
      <c r="AB45" s="32"/>
      <c r="AC45" s="32"/>
      <c r="AD45" s="32">
        <v>9.1999999999999993</v>
      </c>
      <c r="AE45" s="31">
        <f t="shared" si="1"/>
        <v>75.7</v>
      </c>
      <c r="AF45" s="18"/>
      <c r="AG45" s="37">
        <f t="shared" si="4"/>
        <v>75.7</v>
      </c>
    </row>
    <row r="46" spans="1:33" s="5" customFormat="1" ht="15" customHeight="1" x14ac:dyDescent="0.2">
      <c r="A46" s="51" t="s">
        <v>44</v>
      </c>
      <c r="B46" s="31"/>
      <c r="C46" s="32">
        <v>2.7</v>
      </c>
      <c r="D46" s="32"/>
      <c r="E46" s="32"/>
      <c r="F46" s="32"/>
      <c r="G46" s="32"/>
      <c r="H46" s="32">
        <v>424.4</v>
      </c>
      <c r="I46" s="32">
        <v>35.6</v>
      </c>
      <c r="J46" s="32"/>
      <c r="K46" s="32"/>
      <c r="L46" s="33">
        <f t="shared" si="3"/>
        <v>462.7</v>
      </c>
      <c r="M46" s="32">
        <v>49.6</v>
      </c>
      <c r="N46" s="32">
        <v>248.6</v>
      </c>
      <c r="O46" s="32" t="s">
        <v>160</v>
      </c>
      <c r="P46" s="32">
        <v>6.4</v>
      </c>
      <c r="Q46" s="32">
        <v>137.30000000000001</v>
      </c>
      <c r="R46" s="32"/>
      <c r="S46" s="32">
        <v>21.1</v>
      </c>
      <c r="T46" s="32">
        <v>441.5</v>
      </c>
      <c r="U46" s="32">
        <v>400.1</v>
      </c>
      <c r="V46" s="32"/>
      <c r="W46" s="32">
        <v>80.8</v>
      </c>
      <c r="X46" s="32" t="s">
        <v>160</v>
      </c>
      <c r="Y46" s="32">
        <v>8.1999999999999993</v>
      </c>
      <c r="Z46" s="32"/>
      <c r="AA46" s="32"/>
      <c r="AB46" s="32">
        <v>4.7</v>
      </c>
      <c r="AC46" s="32">
        <v>1.1000000000000001</v>
      </c>
      <c r="AD46" s="32">
        <v>239</v>
      </c>
      <c r="AE46" s="31">
        <f t="shared" si="1"/>
        <v>1638.3999999999999</v>
      </c>
      <c r="AF46" s="18"/>
      <c r="AG46" s="37">
        <f t="shared" si="4"/>
        <v>2101.1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 t="s">
        <v>160</v>
      </c>
      <c r="O47" s="32" t="s">
        <v>160</v>
      </c>
      <c r="P47" s="32" t="s">
        <v>160</v>
      </c>
      <c r="Q47" s="32"/>
      <c r="R47" s="32"/>
      <c r="S47" s="32" t="s">
        <v>160</v>
      </c>
      <c r="T47" s="32" t="s">
        <v>160</v>
      </c>
      <c r="U47" s="32" t="s">
        <v>160</v>
      </c>
      <c r="V47" s="32"/>
      <c r="W47" s="32">
        <v>80.8</v>
      </c>
      <c r="X47" s="32" t="s">
        <v>160</v>
      </c>
      <c r="Y47" s="32"/>
      <c r="Z47" s="32"/>
      <c r="AA47" s="32"/>
      <c r="AB47" s="32"/>
      <c r="AC47" s="32">
        <v>1.1000000000000001</v>
      </c>
      <c r="AD47" s="32"/>
      <c r="AE47" s="31">
        <f t="shared" si="1"/>
        <v>81.899999999999991</v>
      </c>
      <c r="AF47" s="18"/>
      <c r="AG47" s="37">
        <f t="shared" si="4"/>
        <v>81.899999999999991</v>
      </c>
    </row>
    <row r="48" spans="1:33" s="5" customFormat="1" ht="15" customHeight="1" collapsed="1" x14ac:dyDescent="0.2">
      <c r="A48" s="51" t="s">
        <v>50</v>
      </c>
      <c r="B48" s="31"/>
      <c r="C48" s="32">
        <v>2.7</v>
      </c>
      <c r="D48" s="32"/>
      <c r="E48" s="32"/>
      <c r="F48" s="32"/>
      <c r="G48" s="32"/>
      <c r="H48" s="32">
        <v>424.4</v>
      </c>
      <c r="I48" s="32">
        <v>35.6</v>
      </c>
      <c r="J48" s="32"/>
      <c r="K48" s="32"/>
      <c r="L48" s="33">
        <f t="shared" si="3"/>
        <v>462.7</v>
      </c>
      <c r="M48" s="32">
        <v>49.6</v>
      </c>
      <c r="N48" s="32">
        <v>248.6</v>
      </c>
      <c r="O48" s="32" t="s">
        <v>160</v>
      </c>
      <c r="P48" s="32">
        <v>6.4</v>
      </c>
      <c r="Q48" s="32">
        <v>137.30000000000001</v>
      </c>
      <c r="R48" s="32"/>
      <c r="S48" s="32">
        <v>21.1</v>
      </c>
      <c r="T48" s="32">
        <v>441.5</v>
      </c>
      <c r="U48" s="32">
        <v>400.1</v>
      </c>
      <c r="V48" s="32"/>
      <c r="W48" s="32"/>
      <c r="X48" s="32" t="s">
        <v>160</v>
      </c>
      <c r="Y48" s="32">
        <v>8.1999999999999993</v>
      </c>
      <c r="Z48" s="32"/>
      <c r="AA48" s="32"/>
      <c r="AB48" s="32">
        <v>4.7</v>
      </c>
      <c r="AC48" s="32"/>
      <c r="AD48" s="32">
        <v>239</v>
      </c>
      <c r="AE48" s="31">
        <f t="shared" si="1"/>
        <v>1556.5</v>
      </c>
      <c r="AF48" s="18"/>
      <c r="AG48" s="37">
        <f t="shared" si="4"/>
        <v>2019.2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318.3</v>
      </c>
      <c r="I49" s="35"/>
      <c r="J49" s="35"/>
      <c r="K49" s="35"/>
      <c r="L49" s="36">
        <f t="shared" si="3"/>
        <v>318.3</v>
      </c>
      <c r="M49" s="35">
        <v>48.2</v>
      </c>
      <c r="N49" s="35" t="s">
        <v>160</v>
      </c>
      <c r="O49" s="35" t="s">
        <v>160</v>
      </c>
      <c r="P49" s="35" t="s">
        <v>160</v>
      </c>
      <c r="Q49" s="35">
        <v>115.6</v>
      </c>
      <c r="R49" s="35"/>
      <c r="S49" s="35">
        <v>2.5</v>
      </c>
      <c r="T49" s="35">
        <v>10.6</v>
      </c>
      <c r="U49" s="35">
        <v>1.9</v>
      </c>
      <c r="V49" s="35"/>
      <c r="W49" s="35"/>
      <c r="X49" s="35" t="s">
        <v>160</v>
      </c>
      <c r="Y49" s="35">
        <v>4.5</v>
      </c>
      <c r="Z49" s="35"/>
      <c r="AA49" s="35"/>
      <c r="AB49" s="35"/>
      <c r="AC49" s="35"/>
      <c r="AD49" s="35">
        <v>100.1</v>
      </c>
      <c r="AE49" s="34">
        <f t="shared" si="1"/>
        <v>283.39999999999998</v>
      </c>
      <c r="AF49" s="21"/>
      <c r="AG49" s="36">
        <f t="shared" si="4"/>
        <v>601.70000000000005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26.1</v>
      </c>
      <c r="I52" s="32"/>
      <c r="J52" s="32"/>
      <c r="K52" s="32"/>
      <c r="L52" s="33">
        <f t="shared" ref="L52:L81" si="6">IF(SUM(B52:K52)=0,"",SUM(B52:K52))</f>
        <v>26.1</v>
      </c>
      <c r="M52" s="32"/>
      <c r="N52" s="32"/>
      <c r="O52" s="32"/>
      <c r="P52" s="32"/>
      <c r="Q52" s="32"/>
      <c r="R52" s="32"/>
      <c r="S52" s="32">
        <v>0.8</v>
      </c>
      <c r="T52" s="32">
        <v>14.2</v>
      </c>
      <c r="U52" s="32">
        <v>11.3</v>
      </c>
      <c r="V52" s="32"/>
      <c r="W52" s="32"/>
      <c r="X52" s="32"/>
      <c r="Y52" s="32">
        <v>2.7</v>
      </c>
      <c r="Z52" s="32"/>
      <c r="AA52" s="32"/>
      <c r="AB52" s="32"/>
      <c r="AC52" s="32"/>
      <c r="AD52" s="32">
        <v>44.1</v>
      </c>
      <c r="AE52" s="31">
        <f t="shared" si="1"/>
        <v>73.099999999999994</v>
      </c>
      <c r="AF52" s="18"/>
      <c r="AG52" s="33">
        <f>SUM(L52,AE52)</f>
        <v>99.199999999999989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235.4</v>
      </c>
      <c r="O57" s="32"/>
      <c r="P57" s="32">
        <v>6.4</v>
      </c>
      <c r="Q57" s="32">
        <v>15.6</v>
      </c>
      <c r="R57" s="32"/>
      <c r="S57" s="32">
        <v>14.4</v>
      </c>
      <c r="T57" s="32">
        <v>243.8</v>
      </c>
      <c r="U57" s="32">
        <v>34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551.1</v>
      </c>
      <c r="AF57" s="18"/>
      <c r="AG57" s="33">
        <f>SUM(L57,AE57)</f>
        <v>551.1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2.7</v>
      </c>
      <c r="D62" s="32"/>
      <c r="E62" s="32"/>
      <c r="F62" s="32"/>
      <c r="G62" s="32"/>
      <c r="H62" s="32">
        <v>80</v>
      </c>
      <c r="I62" s="32">
        <v>35.6</v>
      </c>
      <c r="J62" s="32"/>
      <c r="K62" s="32"/>
      <c r="L62" s="33">
        <f t="shared" si="6"/>
        <v>118.30000000000001</v>
      </c>
      <c r="M62" s="32">
        <v>1.4</v>
      </c>
      <c r="N62" s="32">
        <v>4.7</v>
      </c>
      <c r="O62" s="32"/>
      <c r="P62" s="32"/>
      <c r="Q62" s="32">
        <v>3.2</v>
      </c>
      <c r="R62" s="32"/>
      <c r="S62" s="32">
        <v>3.4</v>
      </c>
      <c r="T62" s="32">
        <v>11.4</v>
      </c>
      <c r="U62" s="32">
        <v>352.9</v>
      </c>
      <c r="V62" s="32"/>
      <c r="W62" s="32"/>
      <c r="X62" s="32"/>
      <c r="Y62" s="32">
        <v>1</v>
      </c>
      <c r="Z62" s="32"/>
      <c r="AA62" s="32"/>
      <c r="AB62" s="32">
        <v>4.7</v>
      </c>
      <c r="AC62" s="32"/>
      <c r="AD62" s="32">
        <v>93.3</v>
      </c>
      <c r="AE62" s="31">
        <f t="shared" si="1"/>
        <v>476</v>
      </c>
      <c r="AF62" s="18"/>
      <c r="AG62" s="33">
        <f>SUM(L62,AE62)</f>
        <v>594.29999999999995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8.7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0.3</v>
      </c>
      <c r="O75" s="32"/>
      <c r="P75" s="32"/>
      <c r="Q75" s="32"/>
      <c r="R75" s="32"/>
      <c r="S75" s="32"/>
      <c r="T75" s="32">
        <v>160.1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160.4</v>
      </c>
      <c r="AF75" s="18"/>
      <c r="AG75" s="33">
        <f>SUM(L75,AE75)</f>
        <v>160.4</v>
      </c>
    </row>
    <row r="76" spans="1:33" s="5" customFormat="1" ht="1.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2.7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7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8.1999999999999993</v>
      </c>
      <c r="O81" s="57"/>
      <c r="P81" s="57"/>
      <c r="Q81" s="57">
        <v>2.9</v>
      </c>
      <c r="R81" s="57"/>
      <c r="S81" s="57"/>
      <c r="T81" s="57">
        <v>1.4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12.5</v>
      </c>
      <c r="AF81" s="58"/>
      <c r="AG81" s="38">
        <f>SUM(L81,AE81)</f>
        <v>12.5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pageSetup orientation="portrait" horizontalDpi="0" verticalDpi="0" r:id="rId1"/>
  <ignoredErrors>
    <ignoredError sqref="L7:L33 L79:L81 L43:L7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154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11.25" hidden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292.8</v>
      </c>
      <c r="F7" s="32"/>
      <c r="G7" s="32"/>
      <c r="H7" s="32">
        <v>462.8</v>
      </c>
      <c r="I7" s="32">
        <v>44</v>
      </c>
      <c r="J7" s="32"/>
      <c r="K7" s="32"/>
      <c r="L7" s="33">
        <f>IF(SUM(B7:K7)=0,"",SUM(B7:K7))</f>
        <v>799.6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1720.3</v>
      </c>
      <c r="C8" s="32">
        <v>2.5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1722.8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29.9</v>
      </c>
      <c r="C11" s="32">
        <v>-1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28.9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-56.7</v>
      </c>
      <c r="F12" s="32"/>
      <c r="G12" s="32"/>
      <c r="H12" s="32"/>
      <c r="I12" s="32"/>
      <c r="J12" s="32"/>
      <c r="K12" s="32"/>
      <c r="L12" s="33">
        <f t="shared" si="0"/>
        <v>-56.7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1750.2</v>
      </c>
      <c r="C14" s="32">
        <v>1.5</v>
      </c>
      <c r="D14" s="32"/>
      <c r="E14" s="32">
        <v>236.1</v>
      </c>
      <c r="F14" s="32"/>
      <c r="G14" s="32"/>
      <c r="H14" s="32">
        <v>462.8</v>
      </c>
      <c r="I14" s="32">
        <v>44</v>
      </c>
      <c r="J14" s="32"/>
      <c r="K14" s="32"/>
      <c r="L14" s="33">
        <f t="shared" si="0"/>
        <v>2494.6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-1750.2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-1750.2</v>
      </c>
      <c r="M15" s="35">
        <v>40.700000000000003</v>
      </c>
      <c r="N15" s="35">
        <v>212.9</v>
      </c>
      <c r="O15" s="35">
        <v>12.3</v>
      </c>
      <c r="P15" s="35">
        <v>0.9</v>
      </c>
      <c r="Q15" s="35">
        <v>99.4</v>
      </c>
      <c r="R15" s="35">
        <v>25.7</v>
      </c>
      <c r="S15" s="35">
        <v>60.5</v>
      </c>
      <c r="T15" s="35">
        <v>420.5</v>
      </c>
      <c r="U15" s="35">
        <v>709.6</v>
      </c>
      <c r="V15" s="35">
        <v>8.8000000000000007</v>
      </c>
      <c r="W15" s="35">
        <v>49.2</v>
      </c>
      <c r="X15" s="35">
        <v>16.5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1657</v>
      </c>
      <c r="AF15" s="34">
        <f>IF(SUM(L15,AE15)=0,"",SUM(L15,AE15))</f>
        <v>-93.200000000000045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-236.1</v>
      </c>
      <c r="F16" s="32"/>
      <c r="G16" s="32"/>
      <c r="H16" s="32"/>
      <c r="I16" s="32"/>
      <c r="J16" s="32"/>
      <c r="K16" s="32"/>
      <c r="L16" s="33">
        <f t="shared" si="0"/>
        <v>-236.1</v>
      </c>
      <c r="M16" s="32"/>
      <c r="N16" s="32"/>
      <c r="O16" s="32"/>
      <c r="P16" s="32"/>
      <c r="Q16" s="32"/>
      <c r="R16" s="32"/>
      <c r="S16" s="32">
        <v>-23.8</v>
      </c>
      <c r="T16" s="32">
        <v>-14.3</v>
      </c>
      <c r="U16" s="32">
        <v>-201</v>
      </c>
      <c r="V16" s="32"/>
      <c r="W16" s="32"/>
      <c r="X16" s="32"/>
      <c r="Y16" s="32"/>
      <c r="Z16" s="32"/>
      <c r="AA16" s="32"/>
      <c r="AB16" s="32"/>
      <c r="AC16" s="32"/>
      <c r="AD16" s="32">
        <v>306.5</v>
      </c>
      <c r="AE16" s="31">
        <f t="shared" si="1"/>
        <v>67.400000000000006</v>
      </c>
      <c r="AF16" s="31">
        <f>IF(SUM(L16,AE16)=0,"",SUM(L16,AE16))</f>
        <v>-168.7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-236.1</v>
      </c>
      <c r="F19" s="81"/>
      <c r="G19" s="82"/>
      <c r="H19" s="81"/>
      <c r="I19" s="82"/>
      <c r="J19" s="81"/>
      <c r="K19" s="83"/>
      <c r="L19" s="42">
        <f t="shared" si="0"/>
        <v>-236.1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224.6</v>
      </c>
      <c r="AE19" s="84">
        <f t="shared" si="1"/>
        <v>224.6</v>
      </c>
      <c r="AF19" s="40">
        <f>IF(SUM(L19,AE19)=0,"",SUM(L19,AE19))</f>
        <v>-11.5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-5.5</v>
      </c>
      <c r="J22" s="32"/>
      <c r="K22" s="32"/>
      <c r="L22" s="33">
        <f t="shared" si="0"/>
        <v>-5.5</v>
      </c>
      <c r="M22" s="32"/>
      <c r="N22" s="32"/>
      <c r="O22" s="32"/>
      <c r="P22" s="32"/>
      <c r="Q22" s="32"/>
      <c r="R22" s="32"/>
      <c r="S22" s="32">
        <v>-0.9</v>
      </c>
      <c r="T22" s="32">
        <v>-6.3</v>
      </c>
      <c r="U22" s="32">
        <v>-16.3</v>
      </c>
      <c r="V22" s="32"/>
      <c r="W22" s="32"/>
      <c r="X22" s="32"/>
      <c r="Y22" s="32"/>
      <c r="Z22" s="32"/>
      <c r="AA22" s="32"/>
      <c r="AB22" s="32"/>
      <c r="AC22" s="32"/>
      <c r="AD22" s="32">
        <v>9</v>
      </c>
      <c r="AE22" s="31">
        <f t="shared" si="1"/>
        <v>-14.5</v>
      </c>
      <c r="AF22" s="31">
        <f>IF(SUM(L22,AE22)=0,"",SUM(L22,AE22))</f>
        <v>-20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-2.9</v>
      </c>
      <c r="I30" s="32"/>
      <c r="J30" s="32"/>
      <c r="K30" s="32"/>
      <c r="L30" s="33">
        <f t="shared" si="0"/>
        <v>-2.9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1.6</v>
      </c>
      <c r="AD30" s="32"/>
      <c r="AE30" s="31">
        <f t="shared" si="1"/>
        <v>1.6</v>
      </c>
      <c r="AF30" s="31">
        <f t="shared" si="2"/>
        <v>-1.2999999999999998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-13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9.5</v>
      </c>
      <c r="Z31" s="32"/>
      <c r="AA31" s="32"/>
      <c r="AB31" s="32"/>
      <c r="AC31" s="32"/>
      <c r="AD31" s="32"/>
      <c r="AE31" s="31">
        <f t="shared" si="1"/>
        <v>-3.5</v>
      </c>
      <c r="AF31" s="31">
        <f t="shared" si="2"/>
        <v>-3.5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-5.5</v>
      </c>
      <c r="W32" s="32"/>
      <c r="X32" s="32"/>
      <c r="Y32" s="32"/>
      <c r="Z32" s="32"/>
      <c r="AA32" s="32"/>
      <c r="AB32" s="32">
        <v>4.0999999999999996</v>
      </c>
      <c r="AC32" s="32"/>
      <c r="AD32" s="32"/>
      <c r="AE32" s="31">
        <f t="shared" si="1"/>
        <v>-1.4000000000000004</v>
      </c>
      <c r="AF32" s="31">
        <f t="shared" si="2"/>
        <v>-1.4000000000000004</v>
      </c>
      <c r="AG32" s="23"/>
    </row>
    <row r="33" spans="1:33" s="5" customFormat="1" ht="15" customHeight="1" x14ac:dyDescent="0.2">
      <c r="A33" s="51" t="s">
        <v>125</v>
      </c>
      <c r="B33" s="31">
        <v>-1750.2</v>
      </c>
      <c r="C33" s="32"/>
      <c r="D33" s="32"/>
      <c r="E33" s="32">
        <v>-236.1</v>
      </c>
      <c r="F33" s="32"/>
      <c r="G33" s="32"/>
      <c r="H33" s="32">
        <v>-2.9</v>
      </c>
      <c r="I33" s="32">
        <v>-5.5</v>
      </c>
      <c r="J33" s="32"/>
      <c r="K33" s="32"/>
      <c r="L33" s="33">
        <f t="shared" si="0"/>
        <v>-1994.7</v>
      </c>
      <c r="M33" s="32">
        <v>40.700000000000003</v>
      </c>
      <c r="N33" s="32">
        <v>212.9</v>
      </c>
      <c r="O33" s="32">
        <v>-0.7</v>
      </c>
      <c r="P33" s="32">
        <v>0.9</v>
      </c>
      <c r="Q33" s="32">
        <v>99.4</v>
      </c>
      <c r="R33" s="32">
        <v>25.7</v>
      </c>
      <c r="S33" s="32">
        <v>35.799999999999997</v>
      </c>
      <c r="T33" s="32">
        <v>399.9</v>
      </c>
      <c r="U33" s="32">
        <v>492.3</v>
      </c>
      <c r="V33" s="32">
        <v>3.3</v>
      </c>
      <c r="W33" s="32">
        <v>49.2</v>
      </c>
      <c r="X33" s="32">
        <v>16.5</v>
      </c>
      <c r="Y33" s="32">
        <v>9.5</v>
      </c>
      <c r="Z33" s="32"/>
      <c r="AA33" s="32"/>
      <c r="AB33" s="32">
        <v>4.0999999999999996</v>
      </c>
      <c r="AC33" s="32">
        <v>1.6</v>
      </c>
      <c r="AD33" s="32">
        <v>315.5</v>
      </c>
      <c r="AE33" s="31">
        <f t="shared" si="1"/>
        <v>1706.6</v>
      </c>
      <c r="AF33" s="31">
        <f t="shared" si="2"/>
        <v>-288.10000000000014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40.700000000000003</v>
      </c>
      <c r="N34" s="35">
        <v>212.9</v>
      </c>
      <c r="O34" s="35">
        <v>12.3</v>
      </c>
      <c r="P34" s="35">
        <v>0.9</v>
      </c>
      <c r="Q34" s="35">
        <v>99.4</v>
      </c>
      <c r="R34" s="35">
        <v>25.7</v>
      </c>
      <c r="S34" s="35">
        <v>60.5</v>
      </c>
      <c r="T34" s="35">
        <v>420.5</v>
      </c>
      <c r="U34" s="35">
        <v>709.6</v>
      </c>
      <c r="V34" s="35">
        <v>8.8000000000000007</v>
      </c>
      <c r="W34" s="35">
        <v>49.2</v>
      </c>
      <c r="X34" s="35">
        <v>16.5</v>
      </c>
      <c r="Y34" s="35">
        <v>9.5</v>
      </c>
      <c r="Z34" s="35"/>
      <c r="AA34" s="35"/>
      <c r="AB34" s="35">
        <v>4.0999999999999996</v>
      </c>
      <c r="AC34" s="35">
        <v>1.6</v>
      </c>
      <c r="AD34" s="35">
        <v>315.5</v>
      </c>
      <c r="AE34" s="34">
        <f t="shared" si="1"/>
        <v>1987.6999999999998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15.8</v>
      </c>
      <c r="N35" s="32">
        <v>62.8</v>
      </c>
      <c r="O35" s="32">
        <v>1.5</v>
      </c>
      <c r="P35" s="32">
        <v>5.6</v>
      </c>
      <c r="Q35" s="32">
        <v>5.7</v>
      </c>
      <c r="R35" s="32">
        <v>13</v>
      </c>
      <c r="S35" s="32"/>
      <c r="T35" s="32">
        <v>58.7</v>
      </c>
      <c r="U35" s="32">
        <v>24.3</v>
      </c>
      <c r="V35" s="32">
        <v>3.3</v>
      </c>
      <c r="W35" s="32">
        <v>6.4</v>
      </c>
      <c r="X35" s="32"/>
      <c r="Y35" s="32"/>
      <c r="Z35" s="32"/>
      <c r="AA35" s="32"/>
      <c r="AB35" s="32">
        <v>0.6</v>
      </c>
      <c r="AC35" s="32"/>
      <c r="AD35" s="32">
        <v>3.1</v>
      </c>
      <c r="AE35" s="31">
        <f t="shared" si="1"/>
        <v>200.8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-19.8</v>
      </c>
      <c r="S36" s="32">
        <v>-22.2</v>
      </c>
      <c r="T36" s="32">
        <v>-2.7</v>
      </c>
      <c r="U36" s="32">
        <v>-141.6</v>
      </c>
      <c r="V36" s="32"/>
      <c r="W36" s="32"/>
      <c r="X36" s="32"/>
      <c r="Y36" s="32"/>
      <c r="Z36" s="32"/>
      <c r="AA36" s="32"/>
      <c r="AB36" s="32"/>
      <c r="AC36" s="32"/>
      <c r="AD36" s="32">
        <v>0</v>
      </c>
      <c r="AE36" s="31">
        <f t="shared" si="1"/>
        <v>-186.3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/>
      <c r="O38" s="32"/>
      <c r="P38" s="32"/>
      <c r="Q38" s="32"/>
      <c r="R38" s="32">
        <v>-0.4</v>
      </c>
      <c r="S38" s="32"/>
      <c r="T38" s="32"/>
      <c r="U38" s="32"/>
      <c r="V38" s="32"/>
      <c r="W38" s="32"/>
      <c r="X38" s="32"/>
      <c r="Y38" s="32">
        <v>-1.2</v>
      </c>
      <c r="Z38" s="32"/>
      <c r="AA38" s="32"/>
      <c r="AB38" s="32"/>
      <c r="AC38" s="32"/>
      <c r="AD38" s="32">
        <v>-53.2</v>
      </c>
      <c r="AE38" s="31">
        <f t="shared" si="1"/>
        <v>-54.800000000000004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-0.8</v>
      </c>
      <c r="N39" s="32">
        <v>-7.1</v>
      </c>
      <c r="O39" s="32">
        <v>-0.8</v>
      </c>
      <c r="P39" s="32">
        <v>-2.7</v>
      </c>
      <c r="Q39" s="32">
        <v>-1.2</v>
      </c>
      <c r="R39" s="32">
        <v>-1.1000000000000001</v>
      </c>
      <c r="S39" s="32">
        <v>-0.4</v>
      </c>
      <c r="T39" s="32">
        <v>6.2</v>
      </c>
      <c r="U39" s="32">
        <v>5.0999999999999996</v>
      </c>
      <c r="V39" s="32">
        <v>2.2000000000000002</v>
      </c>
      <c r="W39" s="32">
        <v>-3.7</v>
      </c>
      <c r="X39" s="32"/>
      <c r="Y39" s="32"/>
      <c r="Z39" s="32"/>
      <c r="AA39" s="32"/>
      <c r="AB39" s="32">
        <v>0.1</v>
      </c>
      <c r="AC39" s="32"/>
      <c r="AD39" s="32"/>
      <c r="AE39" s="31">
        <f t="shared" si="1"/>
        <v>-4.1999999999999984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-2</v>
      </c>
      <c r="N40" s="32"/>
      <c r="O40" s="32"/>
      <c r="P40" s="32"/>
      <c r="Q40" s="32"/>
      <c r="R40" s="32"/>
      <c r="S40" s="32"/>
      <c r="T40" s="32"/>
      <c r="U40" s="32"/>
      <c r="V40" s="32">
        <v>-8.8000000000000007</v>
      </c>
      <c r="W40" s="32"/>
      <c r="X40" s="32">
        <v>-5.0999999999999996</v>
      </c>
      <c r="Y40" s="32"/>
      <c r="Z40" s="32"/>
      <c r="AA40" s="32"/>
      <c r="AB40" s="32"/>
      <c r="AC40" s="32"/>
      <c r="AD40" s="32"/>
      <c r="AE40" s="31">
        <f t="shared" si="1"/>
        <v>-15.9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>
        <v>-0.1</v>
      </c>
      <c r="O41" s="32"/>
      <c r="P41" s="32"/>
      <c r="Q41" s="32">
        <v>0.1</v>
      </c>
      <c r="R41" s="32">
        <v>0.1</v>
      </c>
      <c r="S41" s="32">
        <v>-0.1</v>
      </c>
      <c r="T41" s="32"/>
      <c r="U41" s="32">
        <v>0.1</v>
      </c>
      <c r="V41" s="32"/>
      <c r="W41" s="32"/>
      <c r="X41" s="32"/>
      <c r="Y41" s="32"/>
      <c r="Z41" s="32"/>
      <c r="AA41" s="32"/>
      <c r="AB41" s="32"/>
      <c r="AC41" s="32"/>
      <c r="AD41" s="32">
        <v>-1</v>
      </c>
      <c r="AE41" s="31">
        <f t="shared" si="1"/>
        <v>-1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53.6</v>
      </c>
      <c r="N42" s="32">
        <v>268.5</v>
      </c>
      <c r="O42" s="32">
        <v>13</v>
      </c>
      <c r="P42" s="32">
        <v>3.8</v>
      </c>
      <c r="Q42" s="32">
        <v>104</v>
      </c>
      <c r="R42" s="32">
        <v>17.5</v>
      </c>
      <c r="S42" s="32">
        <v>37.799999999999997</v>
      </c>
      <c r="T42" s="32">
        <v>482.7</v>
      </c>
      <c r="U42" s="32">
        <v>597.5</v>
      </c>
      <c r="V42" s="32">
        <v>5.5</v>
      </c>
      <c r="W42" s="32">
        <v>51.9</v>
      </c>
      <c r="X42" s="32">
        <v>11.4</v>
      </c>
      <c r="Y42" s="32">
        <v>8.3000000000000007</v>
      </c>
      <c r="Z42" s="32"/>
      <c r="AA42" s="32"/>
      <c r="AB42" s="32">
        <v>4.8</v>
      </c>
      <c r="AC42" s="32">
        <v>1.6</v>
      </c>
      <c r="AD42" s="32">
        <v>264.39999999999998</v>
      </c>
      <c r="AE42" s="31">
        <f t="shared" si="1"/>
        <v>1926.3000000000002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1750.2</v>
      </c>
      <c r="C43" s="35">
        <v>1.5</v>
      </c>
      <c r="D43" s="35"/>
      <c r="E43" s="35">
        <v>292.8</v>
      </c>
      <c r="F43" s="35"/>
      <c r="G43" s="35"/>
      <c r="H43" s="35">
        <v>462.8</v>
      </c>
      <c r="I43" s="35">
        <v>44</v>
      </c>
      <c r="J43" s="35"/>
      <c r="K43" s="35"/>
      <c r="L43" s="36">
        <f t="shared" ref="L43:L49" si="3">IF(SUM(B43:K43)=0,"",SUM(B43:K43))</f>
        <v>2551.3000000000002</v>
      </c>
      <c r="M43" s="35">
        <v>55.6</v>
      </c>
      <c r="N43" s="35">
        <v>268.5</v>
      </c>
      <c r="O43" s="35">
        <v>13</v>
      </c>
      <c r="P43" s="35">
        <v>3.8</v>
      </c>
      <c r="Q43" s="35">
        <v>104</v>
      </c>
      <c r="R43" s="35">
        <v>17.899999999999999</v>
      </c>
      <c r="S43" s="35">
        <v>37.799999999999997</v>
      </c>
      <c r="T43" s="35">
        <v>482.7</v>
      </c>
      <c r="U43" s="35">
        <v>597.5</v>
      </c>
      <c r="V43" s="35">
        <v>14.3</v>
      </c>
      <c r="W43" s="35">
        <v>51.9</v>
      </c>
      <c r="X43" s="35">
        <v>16.5</v>
      </c>
      <c r="Y43" s="35">
        <v>9.5</v>
      </c>
      <c r="Z43" s="35"/>
      <c r="AA43" s="35"/>
      <c r="AB43" s="35">
        <v>4.8</v>
      </c>
      <c r="AC43" s="35">
        <v>1.6</v>
      </c>
      <c r="AD43" s="35">
        <v>317.60000000000002</v>
      </c>
      <c r="AE43" s="34">
        <f t="shared" si="1"/>
        <v>1997</v>
      </c>
      <c r="AF43" s="18"/>
      <c r="AG43" s="39">
        <f>SUM(L7,L8,L9,L11,L13,AE35,AE36,AE37,AE39,AE41)</f>
        <v>2560.6000000000004</v>
      </c>
    </row>
    <row r="44" spans="1:33" s="5" customFormat="1" ht="15" customHeight="1" x14ac:dyDescent="0.2">
      <c r="A44" s="51" t="s">
        <v>42</v>
      </c>
      <c r="B44" s="31"/>
      <c r="C44" s="32">
        <v>1.5</v>
      </c>
      <c r="D44" s="32"/>
      <c r="E44" s="32"/>
      <c r="F44" s="32"/>
      <c r="G44" s="32"/>
      <c r="H44" s="32">
        <v>459.9</v>
      </c>
      <c r="I44" s="32">
        <v>38.5</v>
      </c>
      <c r="J44" s="32"/>
      <c r="K44" s="32"/>
      <c r="L44" s="33">
        <f t="shared" si="3"/>
        <v>499.9</v>
      </c>
      <c r="M44" s="32">
        <v>53.6</v>
      </c>
      <c r="N44" s="32">
        <v>268.5</v>
      </c>
      <c r="O44" s="32"/>
      <c r="P44" s="32">
        <v>3.8</v>
      </c>
      <c r="Q44" s="32">
        <v>104</v>
      </c>
      <c r="R44" s="32">
        <v>17.5</v>
      </c>
      <c r="S44" s="32">
        <v>13.1</v>
      </c>
      <c r="T44" s="32">
        <v>462.1</v>
      </c>
      <c r="U44" s="32">
        <v>380.2</v>
      </c>
      <c r="V44" s="32"/>
      <c r="W44" s="32">
        <v>51.9</v>
      </c>
      <c r="X44" s="32">
        <v>11.4</v>
      </c>
      <c r="Y44" s="32">
        <v>8.3000000000000007</v>
      </c>
      <c r="Z44" s="32"/>
      <c r="AA44" s="32"/>
      <c r="AB44" s="32">
        <v>4.8</v>
      </c>
      <c r="AC44" s="32">
        <v>1.6</v>
      </c>
      <c r="AD44" s="32">
        <v>264.39999999999998</v>
      </c>
      <c r="AE44" s="31">
        <f t="shared" si="1"/>
        <v>1645.2000000000003</v>
      </c>
      <c r="AF44" s="18"/>
      <c r="AG44" s="37">
        <f t="shared" ref="AG44:AG49" si="4">SUM(L44,AE44)</f>
        <v>2145.1000000000004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49.2</v>
      </c>
      <c r="V45" s="32"/>
      <c r="W45" s="32"/>
      <c r="X45" s="32">
        <v>11.4</v>
      </c>
      <c r="Y45" s="32">
        <v>0</v>
      </c>
      <c r="Z45" s="32"/>
      <c r="AA45" s="32"/>
      <c r="AB45" s="32"/>
      <c r="AC45" s="32"/>
      <c r="AD45" s="32">
        <v>8.9</v>
      </c>
      <c r="AE45" s="31">
        <f t="shared" si="1"/>
        <v>69.5</v>
      </c>
      <c r="AF45" s="18"/>
      <c r="AG45" s="37">
        <f t="shared" si="4"/>
        <v>69.5</v>
      </c>
    </row>
    <row r="46" spans="1:33" s="5" customFormat="1" ht="15" customHeight="1" x14ac:dyDescent="0.2">
      <c r="A46" s="51" t="s">
        <v>44</v>
      </c>
      <c r="B46" s="31"/>
      <c r="C46" s="32">
        <v>1.5</v>
      </c>
      <c r="D46" s="32"/>
      <c r="E46" s="32"/>
      <c r="F46" s="32"/>
      <c r="G46" s="32"/>
      <c r="H46" s="32">
        <v>459.9</v>
      </c>
      <c r="I46" s="32">
        <v>38.5</v>
      </c>
      <c r="J46" s="32"/>
      <c r="K46" s="32"/>
      <c r="L46" s="33">
        <f t="shared" si="3"/>
        <v>499.9</v>
      </c>
      <c r="M46" s="32">
        <v>53.6</v>
      </c>
      <c r="N46" s="32">
        <v>268.5</v>
      </c>
      <c r="O46" s="32"/>
      <c r="P46" s="32">
        <v>3.8</v>
      </c>
      <c r="Q46" s="32">
        <v>104</v>
      </c>
      <c r="R46" s="32">
        <v>17.5</v>
      </c>
      <c r="S46" s="32">
        <v>13.1</v>
      </c>
      <c r="T46" s="32">
        <v>462.1</v>
      </c>
      <c r="U46" s="32">
        <v>331</v>
      </c>
      <c r="V46" s="32"/>
      <c r="W46" s="32">
        <v>51.9</v>
      </c>
      <c r="X46" s="32"/>
      <c r="Y46" s="32">
        <v>8.3000000000000007</v>
      </c>
      <c r="Z46" s="32"/>
      <c r="AA46" s="32"/>
      <c r="AB46" s="32">
        <v>4.8</v>
      </c>
      <c r="AC46" s="32">
        <v>1.6</v>
      </c>
      <c r="AD46" s="32">
        <v>255.5</v>
      </c>
      <c r="AE46" s="31">
        <f t="shared" si="1"/>
        <v>1575.7</v>
      </c>
      <c r="AF46" s="18"/>
      <c r="AG46" s="37">
        <f t="shared" si="4"/>
        <v>2075.6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51.9</v>
      </c>
      <c r="X47" s="32"/>
      <c r="Y47" s="32"/>
      <c r="Z47" s="32"/>
      <c r="AA47" s="32"/>
      <c r="AB47" s="32"/>
      <c r="AC47" s="32">
        <v>1.6</v>
      </c>
      <c r="AD47" s="32"/>
      <c r="AE47" s="31">
        <f t="shared" si="1"/>
        <v>53.5</v>
      </c>
      <c r="AF47" s="18"/>
      <c r="AG47" s="37">
        <f t="shared" si="4"/>
        <v>53.5</v>
      </c>
    </row>
    <row r="48" spans="1:33" s="5" customFormat="1" ht="15" customHeight="1" collapsed="1" x14ac:dyDescent="0.2">
      <c r="A48" s="51" t="s">
        <v>50</v>
      </c>
      <c r="B48" s="31"/>
      <c r="C48" s="32">
        <v>1.5</v>
      </c>
      <c r="D48" s="32"/>
      <c r="E48" s="32"/>
      <c r="F48" s="32"/>
      <c r="G48" s="32"/>
      <c r="H48" s="32">
        <v>459.9</v>
      </c>
      <c r="I48" s="32">
        <v>38.5</v>
      </c>
      <c r="J48" s="32"/>
      <c r="K48" s="32"/>
      <c r="L48" s="33">
        <f t="shared" si="3"/>
        <v>499.9</v>
      </c>
      <c r="M48" s="32">
        <v>53.6</v>
      </c>
      <c r="N48" s="32">
        <v>268.5</v>
      </c>
      <c r="O48" s="32"/>
      <c r="P48" s="32">
        <v>3.8</v>
      </c>
      <c r="Q48" s="32">
        <v>104</v>
      </c>
      <c r="R48" s="32">
        <v>17.5</v>
      </c>
      <c r="S48" s="32">
        <v>13.1</v>
      </c>
      <c r="T48" s="32">
        <v>462.1</v>
      </c>
      <c r="U48" s="32">
        <v>331</v>
      </c>
      <c r="V48" s="32"/>
      <c r="W48" s="32"/>
      <c r="X48" s="32"/>
      <c r="Y48" s="32">
        <v>8.3000000000000007</v>
      </c>
      <c r="Z48" s="32"/>
      <c r="AA48" s="32"/>
      <c r="AB48" s="32">
        <v>4.8</v>
      </c>
      <c r="AC48" s="32"/>
      <c r="AD48" s="32">
        <v>255.5</v>
      </c>
      <c r="AE48" s="31">
        <f t="shared" si="1"/>
        <v>1522.2</v>
      </c>
      <c r="AF48" s="18"/>
      <c r="AG48" s="37">
        <f t="shared" si="4"/>
        <v>2022.1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340.1</v>
      </c>
      <c r="I49" s="35"/>
      <c r="J49" s="35"/>
      <c r="K49" s="35"/>
      <c r="L49" s="36">
        <f t="shared" si="3"/>
        <v>340.1</v>
      </c>
      <c r="M49" s="35">
        <v>51.6</v>
      </c>
      <c r="N49" s="35"/>
      <c r="O49" s="35"/>
      <c r="P49" s="35"/>
      <c r="Q49" s="35">
        <v>98.7</v>
      </c>
      <c r="R49" s="35"/>
      <c r="S49" s="35">
        <v>2.4</v>
      </c>
      <c r="T49" s="35">
        <v>14</v>
      </c>
      <c r="U49" s="35">
        <v>2.5</v>
      </c>
      <c r="V49" s="35"/>
      <c r="W49" s="35"/>
      <c r="X49" s="35"/>
      <c r="Y49" s="35">
        <v>4.4000000000000004</v>
      </c>
      <c r="Z49" s="35"/>
      <c r="AA49" s="35"/>
      <c r="AB49" s="35"/>
      <c r="AC49" s="35"/>
      <c r="AD49" s="35">
        <v>111.2</v>
      </c>
      <c r="AE49" s="34">
        <f t="shared" si="1"/>
        <v>284.8</v>
      </c>
      <c r="AF49" s="21"/>
      <c r="AG49" s="36">
        <f t="shared" si="4"/>
        <v>624.90000000000009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5.8</v>
      </c>
      <c r="I52" s="32"/>
      <c r="J52" s="32"/>
      <c r="K52" s="32"/>
      <c r="L52" s="33">
        <f t="shared" ref="L52:L81" si="6">IF(SUM(B52:K52)=0,"",SUM(B52:K52))</f>
        <v>5.8</v>
      </c>
      <c r="M52" s="32"/>
      <c r="N52" s="32"/>
      <c r="O52" s="32"/>
      <c r="P52" s="32"/>
      <c r="Q52" s="32">
        <v>0.8</v>
      </c>
      <c r="R52" s="32"/>
      <c r="S52" s="32">
        <v>0.8</v>
      </c>
      <c r="T52" s="32">
        <v>15.3</v>
      </c>
      <c r="U52" s="32">
        <v>14.9</v>
      </c>
      <c r="V52" s="32"/>
      <c r="W52" s="32"/>
      <c r="X52" s="32"/>
      <c r="Y52" s="32">
        <v>2.9</v>
      </c>
      <c r="Z52" s="32"/>
      <c r="AA52" s="32"/>
      <c r="AB52" s="32"/>
      <c r="AC52" s="32"/>
      <c r="AD52" s="32">
        <v>45.7</v>
      </c>
      <c r="AE52" s="31">
        <f t="shared" si="1"/>
        <v>80.400000000000006</v>
      </c>
      <c r="AF52" s="18"/>
      <c r="AG52" s="33">
        <f>SUM(L52,AE52)</f>
        <v>86.2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259.2</v>
      </c>
      <c r="O57" s="32"/>
      <c r="P57" s="32">
        <v>3.8</v>
      </c>
      <c r="Q57" s="32"/>
      <c r="R57" s="32">
        <v>17.5</v>
      </c>
      <c r="S57" s="32">
        <v>4.5</v>
      </c>
      <c r="T57" s="32">
        <v>256.8</v>
      </c>
      <c r="U57" s="32">
        <v>11.8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555.09999999999991</v>
      </c>
      <c r="AF57" s="18"/>
      <c r="AG57" s="33">
        <f>SUM(L57,AE57)</f>
        <v>555.09999999999991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1.5</v>
      </c>
      <c r="D62" s="32"/>
      <c r="E62" s="32"/>
      <c r="F62" s="32"/>
      <c r="G62" s="32"/>
      <c r="H62" s="32">
        <v>114</v>
      </c>
      <c r="I62" s="32">
        <v>38.5</v>
      </c>
      <c r="J62" s="32"/>
      <c r="K62" s="32"/>
      <c r="L62" s="33">
        <f t="shared" si="6"/>
        <v>154</v>
      </c>
      <c r="M62" s="32">
        <v>2</v>
      </c>
      <c r="N62" s="32">
        <v>1.4</v>
      </c>
      <c r="O62" s="32"/>
      <c r="P62" s="32"/>
      <c r="Q62" s="32">
        <v>3</v>
      </c>
      <c r="R62" s="32"/>
      <c r="S62" s="32">
        <v>5.4</v>
      </c>
      <c r="T62" s="32">
        <v>5.5</v>
      </c>
      <c r="U62" s="32">
        <v>301.8</v>
      </c>
      <c r="V62" s="32"/>
      <c r="W62" s="32"/>
      <c r="X62" s="32"/>
      <c r="Y62" s="32">
        <v>1</v>
      </c>
      <c r="Z62" s="32"/>
      <c r="AA62" s="32"/>
      <c r="AB62" s="32">
        <v>4.8</v>
      </c>
      <c r="AC62" s="32"/>
      <c r="AD62" s="32">
        <v>97.1</v>
      </c>
      <c r="AE62" s="31">
        <f t="shared" si="1"/>
        <v>422</v>
      </c>
      <c r="AF62" s="18"/>
      <c r="AG62" s="33">
        <f>SUM(L62,AE62)</f>
        <v>576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.7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7.9</v>
      </c>
      <c r="O75" s="32"/>
      <c r="P75" s="32"/>
      <c r="Q75" s="32">
        <v>1.5</v>
      </c>
      <c r="R75" s="32"/>
      <c r="S75" s="32"/>
      <c r="T75" s="32">
        <v>169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178.4</v>
      </c>
      <c r="AF75" s="18"/>
      <c r="AG75" s="33">
        <f>SUM(L75,AE75)</f>
        <v>178.4</v>
      </c>
    </row>
    <row r="76" spans="1:33" s="5" customFormat="1" ht="0.7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9.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5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/>
      <c r="O81" s="57"/>
      <c r="P81" s="57"/>
      <c r="Q81" s="57"/>
      <c r="R81" s="57"/>
      <c r="S81" s="57"/>
      <c r="T81" s="57">
        <v>1.5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1.5</v>
      </c>
      <c r="AF81" s="58"/>
      <c r="AG81" s="38">
        <f>SUM(L81,AE81)</f>
        <v>1.5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425781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153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362.1</v>
      </c>
      <c r="F7" s="32"/>
      <c r="G7" s="32"/>
      <c r="H7" s="32">
        <v>429.9</v>
      </c>
      <c r="I7" s="32">
        <v>49.3</v>
      </c>
      <c r="J7" s="32"/>
      <c r="K7" s="32"/>
      <c r="L7" s="33">
        <f>IF(SUM(B7:K7)=0,"",SUM(B7:K7))</f>
        <v>841.3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1770</v>
      </c>
      <c r="C8" s="32">
        <v>0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1770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-92.4</v>
      </c>
      <c r="C11" s="32">
        <v>0.6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-91.800000000000011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-123.5</v>
      </c>
      <c r="F12" s="32"/>
      <c r="G12" s="32"/>
      <c r="H12" s="32"/>
      <c r="I12" s="32"/>
      <c r="J12" s="32"/>
      <c r="K12" s="32"/>
      <c r="L12" s="33">
        <f t="shared" si="0"/>
        <v>-123.5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1677.6</v>
      </c>
      <c r="C14" s="32">
        <v>0.6</v>
      </c>
      <c r="D14" s="32"/>
      <c r="E14" s="32">
        <v>238.6</v>
      </c>
      <c r="F14" s="32"/>
      <c r="G14" s="32"/>
      <c r="H14" s="32">
        <v>429.9</v>
      </c>
      <c r="I14" s="32">
        <v>49.3</v>
      </c>
      <c r="J14" s="32"/>
      <c r="K14" s="32"/>
      <c r="L14" s="33">
        <f t="shared" si="0"/>
        <v>2396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-1677.6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-1677.6</v>
      </c>
      <c r="M15" s="35">
        <v>48.5</v>
      </c>
      <c r="N15" s="35">
        <v>235.9</v>
      </c>
      <c r="O15" s="35">
        <v>12.5</v>
      </c>
      <c r="P15" s="35">
        <v>1.8</v>
      </c>
      <c r="Q15" s="35">
        <v>89.9</v>
      </c>
      <c r="R15" s="35">
        <v>28</v>
      </c>
      <c r="S15" s="35">
        <v>47.7</v>
      </c>
      <c r="T15" s="35">
        <v>458.8</v>
      </c>
      <c r="U15" s="35">
        <v>631.79999999999995</v>
      </c>
      <c r="V15" s="35">
        <v>8.4</v>
      </c>
      <c r="W15" s="35">
        <v>53.7</v>
      </c>
      <c r="X15" s="35">
        <v>22.6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1639.6000000000001</v>
      </c>
      <c r="AF15" s="34">
        <f>IF(SUM(L15,AE15)=0,"",SUM(L15,AE15))</f>
        <v>-37.999999999999773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-238.6</v>
      </c>
      <c r="F16" s="32"/>
      <c r="G16" s="32"/>
      <c r="H16" s="32"/>
      <c r="I16" s="32"/>
      <c r="J16" s="32"/>
      <c r="K16" s="32"/>
      <c r="L16" s="33">
        <f t="shared" si="0"/>
        <v>-238.6</v>
      </c>
      <c r="M16" s="32"/>
      <c r="N16" s="32"/>
      <c r="O16" s="32"/>
      <c r="P16" s="32"/>
      <c r="Q16" s="32"/>
      <c r="R16" s="32"/>
      <c r="S16" s="32">
        <v>-17.899999999999999</v>
      </c>
      <c r="T16" s="32">
        <v>-12.1</v>
      </c>
      <c r="U16" s="32">
        <v>-230.9</v>
      </c>
      <c r="V16" s="32"/>
      <c r="W16" s="32"/>
      <c r="X16" s="32"/>
      <c r="Y16" s="32"/>
      <c r="Z16" s="32"/>
      <c r="AA16" s="32"/>
      <c r="AB16" s="32"/>
      <c r="AC16" s="32"/>
      <c r="AD16" s="32">
        <v>311.7</v>
      </c>
      <c r="AE16" s="31">
        <f t="shared" si="1"/>
        <v>50.800000000000011</v>
      </c>
      <c r="AF16" s="31">
        <f>IF(SUM(L16,AE16)=0,"",SUM(L16,AE16))</f>
        <v>-187.79999999999998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-238.6</v>
      </c>
      <c r="F19" s="81"/>
      <c r="G19" s="82"/>
      <c r="H19" s="81"/>
      <c r="I19" s="82"/>
      <c r="J19" s="81"/>
      <c r="K19" s="83"/>
      <c r="L19" s="42">
        <f t="shared" si="0"/>
        <v>-238.6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219.7</v>
      </c>
      <c r="AE19" s="84">
        <f t="shared" si="1"/>
        <v>219.7</v>
      </c>
      <c r="AF19" s="40">
        <f>IF(SUM(L19,AE19)=0,"",SUM(L19,AE19))</f>
        <v>-18.900000000000006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-7.7</v>
      </c>
      <c r="I22" s="32">
        <v>-5.4</v>
      </c>
      <c r="J22" s="32"/>
      <c r="K22" s="32"/>
      <c r="L22" s="33">
        <f t="shared" si="0"/>
        <v>-13.100000000000001</v>
      </c>
      <c r="M22" s="32"/>
      <c r="N22" s="32"/>
      <c r="O22" s="32"/>
      <c r="P22" s="32"/>
      <c r="Q22" s="32"/>
      <c r="R22" s="32"/>
      <c r="S22" s="32"/>
      <c r="T22" s="32">
        <v>-2.5</v>
      </c>
      <c r="U22" s="32">
        <v>-13.6</v>
      </c>
      <c r="V22" s="32"/>
      <c r="W22" s="32"/>
      <c r="X22" s="32"/>
      <c r="Y22" s="32"/>
      <c r="Z22" s="32"/>
      <c r="AA22" s="32"/>
      <c r="AB22" s="32"/>
      <c r="AC22" s="32"/>
      <c r="AD22" s="32">
        <v>6.6</v>
      </c>
      <c r="AE22" s="31">
        <f t="shared" si="1"/>
        <v>-9.5000000000000018</v>
      </c>
      <c r="AF22" s="31">
        <f>IF(SUM(L22,AE22)=0,"",SUM(L22,AE22))</f>
        <v>-22.6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-2.2000000000000002</v>
      </c>
      <c r="I30" s="32"/>
      <c r="J30" s="32"/>
      <c r="K30" s="32"/>
      <c r="L30" s="33">
        <f t="shared" si="0"/>
        <v>-2.2000000000000002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1.2</v>
      </c>
      <c r="AD30" s="32"/>
      <c r="AE30" s="31">
        <f t="shared" si="1"/>
        <v>1.2</v>
      </c>
      <c r="AF30" s="31">
        <f t="shared" si="2"/>
        <v>-1.0000000000000002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-12.8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9.1999999999999993</v>
      </c>
      <c r="Z31" s="32"/>
      <c r="AA31" s="32"/>
      <c r="AB31" s="32"/>
      <c r="AC31" s="32"/>
      <c r="AD31" s="32"/>
      <c r="AE31" s="31">
        <f t="shared" si="1"/>
        <v>-3.6000000000000014</v>
      </c>
      <c r="AF31" s="31">
        <f t="shared" si="2"/>
        <v>-3.6000000000000014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-1.2</v>
      </c>
      <c r="W32" s="32"/>
      <c r="X32" s="32"/>
      <c r="Y32" s="32"/>
      <c r="Z32" s="32"/>
      <c r="AA32" s="32"/>
      <c r="AB32" s="32">
        <v>0.4</v>
      </c>
      <c r="AC32" s="32"/>
      <c r="AD32" s="32"/>
      <c r="AE32" s="31">
        <f t="shared" si="1"/>
        <v>-0.79999999999999993</v>
      </c>
      <c r="AF32" s="31">
        <f t="shared" si="2"/>
        <v>-0.79999999999999993</v>
      </c>
      <c r="AG32" s="23"/>
    </row>
    <row r="33" spans="1:33" s="5" customFormat="1" ht="15" customHeight="1" x14ac:dyDescent="0.2">
      <c r="A33" s="51" t="s">
        <v>125</v>
      </c>
      <c r="B33" s="31">
        <v>-1677.6</v>
      </c>
      <c r="C33" s="32"/>
      <c r="D33" s="32"/>
      <c r="E33" s="32">
        <v>-238.6</v>
      </c>
      <c r="F33" s="32"/>
      <c r="G33" s="32"/>
      <c r="H33" s="32">
        <v>-9.9</v>
      </c>
      <c r="I33" s="32">
        <v>-5.4</v>
      </c>
      <c r="J33" s="32"/>
      <c r="K33" s="32"/>
      <c r="L33" s="33">
        <f t="shared" si="0"/>
        <v>-1931.5</v>
      </c>
      <c r="M33" s="32">
        <v>48.5</v>
      </c>
      <c r="N33" s="32">
        <v>235.9</v>
      </c>
      <c r="O33" s="32">
        <v>-0.3</v>
      </c>
      <c r="P33" s="32">
        <v>1.8</v>
      </c>
      <c r="Q33" s="32">
        <v>89.9</v>
      </c>
      <c r="R33" s="32">
        <v>28</v>
      </c>
      <c r="S33" s="32">
        <v>29.8</v>
      </c>
      <c r="T33" s="32">
        <v>444.2</v>
      </c>
      <c r="U33" s="32">
        <v>387.3</v>
      </c>
      <c r="V33" s="32">
        <v>7.2</v>
      </c>
      <c r="W33" s="32">
        <v>53.7</v>
      </c>
      <c r="X33" s="32">
        <v>22.6</v>
      </c>
      <c r="Y33" s="32">
        <v>9.1999999999999993</v>
      </c>
      <c r="Z33" s="32"/>
      <c r="AA33" s="32"/>
      <c r="AB33" s="32">
        <v>0.4</v>
      </c>
      <c r="AC33" s="32">
        <v>1.2</v>
      </c>
      <c r="AD33" s="32">
        <v>318.3</v>
      </c>
      <c r="AE33" s="31">
        <f t="shared" si="1"/>
        <v>1677.7</v>
      </c>
      <c r="AF33" s="31">
        <f t="shared" si="2"/>
        <v>-253.79999999999995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48.5</v>
      </c>
      <c r="N34" s="35">
        <v>235.9</v>
      </c>
      <c r="O34" s="35">
        <v>12.5</v>
      </c>
      <c r="P34" s="35">
        <v>1.8</v>
      </c>
      <c r="Q34" s="35">
        <v>89.9</v>
      </c>
      <c r="R34" s="35">
        <v>28</v>
      </c>
      <c r="S34" s="35">
        <v>47.7</v>
      </c>
      <c r="T34" s="35">
        <v>458.8</v>
      </c>
      <c r="U34" s="35">
        <v>631.79999999999995</v>
      </c>
      <c r="V34" s="35">
        <v>8.4</v>
      </c>
      <c r="W34" s="35">
        <v>53.7</v>
      </c>
      <c r="X34" s="35">
        <v>22.6</v>
      </c>
      <c r="Y34" s="35">
        <v>9.1999999999999993</v>
      </c>
      <c r="Z34" s="35"/>
      <c r="AA34" s="35"/>
      <c r="AB34" s="35">
        <v>0.4</v>
      </c>
      <c r="AC34" s="35">
        <v>1.2</v>
      </c>
      <c r="AD34" s="35">
        <v>318.3</v>
      </c>
      <c r="AE34" s="34">
        <f t="shared" si="1"/>
        <v>1968.7000000000003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11</v>
      </c>
      <c r="N35" s="32"/>
      <c r="O35" s="32"/>
      <c r="P35" s="32"/>
      <c r="Q35" s="32"/>
      <c r="R35" s="32"/>
      <c r="S35" s="32"/>
      <c r="T35" s="32"/>
      <c r="U35" s="32"/>
      <c r="V35" s="32">
        <v>1.2</v>
      </c>
      <c r="W35" s="32">
        <v>9</v>
      </c>
      <c r="X35" s="32"/>
      <c r="Y35" s="32"/>
      <c r="Z35" s="32"/>
      <c r="AA35" s="32"/>
      <c r="AB35" s="32">
        <v>1.7</v>
      </c>
      <c r="AC35" s="32"/>
      <c r="AD35" s="32">
        <v>1.8</v>
      </c>
      <c r="AE35" s="31">
        <f t="shared" si="1"/>
        <v>24.7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-19.399999999999999</v>
      </c>
      <c r="S36" s="32">
        <v>-20.7</v>
      </c>
      <c r="T36" s="32">
        <v>-9.3000000000000007</v>
      </c>
      <c r="U36" s="32">
        <v>-42.3</v>
      </c>
      <c r="V36" s="32"/>
      <c r="W36" s="32"/>
      <c r="X36" s="32"/>
      <c r="Y36" s="32"/>
      <c r="Z36" s="32"/>
      <c r="AA36" s="32"/>
      <c r="AB36" s="32"/>
      <c r="AC36" s="32"/>
      <c r="AD36" s="32">
        <v>-2.5</v>
      </c>
      <c r="AE36" s="31">
        <f t="shared" si="1"/>
        <v>-94.199999999999989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/>
      <c r="O38" s="32"/>
      <c r="P38" s="32"/>
      <c r="Q38" s="32"/>
      <c r="R38" s="32"/>
      <c r="S38" s="32"/>
      <c r="T38" s="32">
        <v>-4.4000000000000004</v>
      </c>
      <c r="U38" s="32"/>
      <c r="V38" s="32"/>
      <c r="W38" s="32"/>
      <c r="X38" s="32"/>
      <c r="Y38" s="32">
        <v>-1</v>
      </c>
      <c r="Z38" s="32"/>
      <c r="AA38" s="32"/>
      <c r="AB38" s="32"/>
      <c r="AC38" s="32"/>
      <c r="AD38" s="32">
        <v>-53.9</v>
      </c>
      <c r="AE38" s="31">
        <f t="shared" si="1"/>
        <v>-59.3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-0.1</v>
      </c>
      <c r="N39" s="32">
        <v>4</v>
      </c>
      <c r="O39" s="32">
        <v>0.3</v>
      </c>
      <c r="P39" s="32">
        <v>2</v>
      </c>
      <c r="Q39" s="32">
        <v>3.1</v>
      </c>
      <c r="R39" s="32">
        <v>1</v>
      </c>
      <c r="S39" s="32">
        <v>1.9</v>
      </c>
      <c r="T39" s="32">
        <v>-1.5</v>
      </c>
      <c r="U39" s="32">
        <v>-2.8</v>
      </c>
      <c r="V39" s="32"/>
      <c r="W39" s="32">
        <v>-1.5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6.4000000000000012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-4.8</v>
      </c>
      <c r="N40" s="32"/>
      <c r="O40" s="32"/>
      <c r="P40" s="32"/>
      <c r="Q40" s="32"/>
      <c r="R40" s="32"/>
      <c r="S40" s="32"/>
      <c r="T40" s="32"/>
      <c r="U40" s="32"/>
      <c r="V40" s="32">
        <v>-8.4</v>
      </c>
      <c r="W40" s="32"/>
      <c r="X40" s="32">
        <v>-5.2</v>
      </c>
      <c r="Y40" s="32"/>
      <c r="Z40" s="32"/>
      <c r="AA40" s="32"/>
      <c r="AB40" s="32"/>
      <c r="AC40" s="32"/>
      <c r="AD40" s="32"/>
      <c r="AE40" s="31">
        <f t="shared" si="1"/>
        <v>-18.399999999999999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-0.1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1"/>
        <v>-0.1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54.6</v>
      </c>
      <c r="N42" s="32">
        <v>239.8</v>
      </c>
      <c r="O42" s="32">
        <v>12.8</v>
      </c>
      <c r="P42" s="32">
        <v>3.8</v>
      </c>
      <c r="Q42" s="32">
        <v>93</v>
      </c>
      <c r="R42" s="32">
        <v>9.6</v>
      </c>
      <c r="S42" s="32">
        <v>28.9</v>
      </c>
      <c r="T42" s="32">
        <v>443.6</v>
      </c>
      <c r="U42" s="32">
        <v>586.70000000000005</v>
      </c>
      <c r="V42" s="32">
        <v>1.2</v>
      </c>
      <c r="W42" s="32">
        <v>61.2</v>
      </c>
      <c r="X42" s="32">
        <v>17.399999999999999</v>
      </c>
      <c r="Y42" s="32">
        <v>8.1999999999999993</v>
      </c>
      <c r="Z42" s="32"/>
      <c r="AA42" s="32"/>
      <c r="AB42" s="32">
        <v>2.1</v>
      </c>
      <c r="AC42" s="32">
        <v>1.2</v>
      </c>
      <c r="AD42" s="32">
        <v>263.7</v>
      </c>
      <c r="AE42" s="31">
        <f t="shared" si="1"/>
        <v>1827.8000000000004</v>
      </c>
      <c r="AF42" s="18"/>
      <c r="AG42" s="22"/>
    </row>
    <row r="43" spans="1:33" s="5" customFormat="1" ht="15" customHeight="1" x14ac:dyDescent="0.2">
      <c r="A43" s="50" t="s">
        <v>41</v>
      </c>
      <c r="B43" s="34">
        <v>1677.6</v>
      </c>
      <c r="C43" s="35">
        <v>0.6</v>
      </c>
      <c r="D43" s="35"/>
      <c r="E43" s="35">
        <v>362.1</v>
      </c>
      <c r="F43" s="35"/>
      <c r="G43" s="35"/>
      <c r="H43" s="35">
        <v>429.9</v>
      </c>
      <c r="I43" s="35">
        <v>49.3</v>
      </c>
      <c r="J43" s="35"/>
      <c r="K43" s="35"/>
      <c r="L43" s="36">
        <f t="shared" ref="L43:L49" si="3">IF(SUM(B43:K43)=0,"",SUM(B43:K43))</f>
        <v>2519.5</v>
      </c>
      <c r="M43" s="35">
        <v>59.4</v>
      </c>
      <c r="N43" s="35">
        <v>239.8</v>
      </c>
      <c r="O43" s="35">
        <v>12.8</v>
      </c>
      <c r="P43" s="35">
        <v>3.8</v>
      </c>
      <c r="Q43" s="35">
        <v>93</v>
      </c>
      <c r="R43" s="35">
        <v>9.6</v>
      </c>
      <c r="S43" s="35">
        <v>28.9</v>
      </c>
      <c r="T43" s="35">
        <v>448</v>
      </c>
      <c r="U43" s="35">
        <v>586.70000000000005</v>
      </c>
      <c r="V43" s="35">
        <v>9.6</v>
      </c>
      <c r="W43" s="35">
        <v>61.2</v>
      </c>
      <c r="X43" s="35">
        <v>22.6</v>
      </c>
      <c r="Y43" s="35">
        <v>9.1999999999999993</v>
      </c>
      <c r="Z43" s="35"/>
      <c r="AA43" s="35"/>
      <c r="AB43" s="35">
        <v>2.1</v>
      </c>
      <c r="AC43" s="35">
        <v>1.2</v>
      </c>
      <c r="AD43" s="35">
        <v>317.60000000000002</v>
      </c>
      <c r="AE43" s="34">
        <f t="shared" si="1"/>
        <v>1905.5</v>
      </c>
      <c r="AF43" s="18"/>
      <c r="AG43" s="39">
        <f>SUM(L7,L8,L9,L11,L13,AE35,AE36,AE37,AE39,AE41)</f>
        <v>2456.3000000000002</v>
      </c>
    </row>
    <row r="44" spans="1:33" s="5" customFormat="1" ht="15" customHeight="1" x14ac:dyDescent="0.2">
      <c r="A44" s="51" t="s">
        <v>42</v>
      </c>
      <c r="B44" s="31"/>
      <c r="C44" s="32">
        <v>0.6</v>
      </c>
      <c r="D44" s="32"/>
      <c r="E44" s="32"/>
      <c r="F44" s="32"/>
      <c r="G44" s="32"/>
      <c r="H44" s="32">
        <v>420</v>
      </c>
      <c r="I44" s="32">
        <v>43.9</v>
      </c>
      <c r="J44" s="32"/>
      <c r="K44" s="32"/>
      <c r="L44" s="33">
        <f t="shared" si="3"/>
        <v>464.5</v>
      </c>
      <c r="M44" s="32">
        <v>54.6</v>
      </c>
      <c r="N44" s="32">
        <v>239.8</v>
      </c>
      <c r="O44" s="32"/>
      <c r="P44" s="32">
        <v>3.8</v>
      </c>
      <c r="Q44" s="32">
        <v>93</v>
      </c>
      <c r="R44" s="32">
        <v>9.6</v>
      </c>
      <c r="S44" s="32">
        <v>11</v>
      </c>
      <c r="T44" s="32">
        <v>429</v>
      </c>
      <c r="U44" s="32">
        <v>342.2</v>
      </c>
      <c r="V44" s="32"/>
      <c r="W44" s="32">
        <v>61.2</v>
      </c>
      <c r="X44" s="32">
        <v>17.399999999999999</v>
      </c>
      <c r="Y44" s="32">
        <v>8.1999999999999993</v>
      </c>
      <c r="Z44" s="32"/>
      <c r="AA44" s="32"/>
      <c r="AB44" s="32">
        <v>2.1</v>
      </c>
      <c r="AC44" s="32">
        <v>1.2</v>
      </c>
      <c r="AD44" s="32">
        <v>263.7</v>
      </c>
      <c r="AE44" s="31">
        <f t="shared" si="1"/>
        <v>1536.8000000000002</v>
      </c>
      <c r="AF44" s="18"/>
      <c r="AG44" s="37">
        <f t="shared" ref="AG44:AG49" si="4">SUM(L44,AE44)</f>
        <v>2001.3000000000002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49.3</v>
      </c>
      <c r="V45" s="32"/>
      <c r="W45" s="32"/>
      <c r="X45" s="32">
        <v>17.399999999999999</v>
      </c>
      <c r="Y45" s="32">
        <v>0</v>
      </c>
      <c r="Z45" s="32"/>
      <c r="AA45" s="32"/>
      <c r="AB45" s="32"/>
      <c r="AC45" s="32"/>
      <c r="AD45" s="32">
        <v>8.9</v>
      </c>
      <c r="AE45" s="31">
        <f t="shared" si="1"/>
        <v>75.599999999999994</v>
      </c>
      <c r="AF45" s="18"/>
      <c r="AG45" s="37">
        <f t="shared" si="4"/>
        <v>75.599999999999994</v>
      </c>
    </row>
    <row r="46" spans="1:33" s="5" customFormat="1" ht="15" customHeight="1" x14ac:dyDescent="0.2">
      <c r="A46" s="51" t="s">
        <v>44</v>
      </c>
      <c r="B46" s="31"/>
      <c r="C46" s="32">
        <v>0.6</v>
      </c>
      <c r="D46" s="32"/>
      <c r="E46" s="32"/>
      <c r="F46" s="32"/>
      <c r="G46" s="32"/>
      <c r="H46" s="32">
        <v>420</v>
      </c>
      <c r="I46" s="32">
        <v>43.9</v>
      </c>
      <c r="J46" s="32"/>
      <c r="K46" s="32"/>
      <c r="L46" s="33">
        <f t="shared" si="3"/>
        <v>464.5</v>
      </c>
      <c r="M46" s="32">
        <v>54.6</v>
      </c>
      <c r="N46" s="32">
        <v>239.8</v>
      </c>
      <c r="O46" s="32"/>
      <c r="P46" s="32">
        <v>3.8</v>
      </c>
      <c r="Q46" s="32">
        <v>93</v>
      </c>
      <c r="R46" s="32">
        <v>9.6</v>
      </c>
      <c r="S46" s="32">
        <v>11</v>
      </c>
      <c r="T46" s="32">
        <v>429</v>
      </c>
      <c r="U46" s="32">
        <v>292.89999999999998</v>
      </c>
      <c r="V46" s="32"/>
      <c r="W46" s="32">
        <v>61.2</v>
      </c>
      <c r="X46" s="32"/>
      <c r="Y46" s="32">
        <v>8.1999999999999993</v>
      </c>
      <c r="Z46" s="32"/>
      <c r="AA46" s="32"/>
      <c r="AB46" s="32">
        <v>2.1</v>
      </c>
      <c r="AC46" s="32">
        <v>1.2</v>
      </c>
      <c r="AD46" s="32">
        <v>254.8</v>
      </c>
      <c r="AE46" s="31">
        <f t="shared" si="1"/>
        <v>1461.2</v>
      </c>
      <c r="AF46" s="18"/>
      <c r="AG46" s="37">
        <f t="shared" si="4"/>
        <v>1925.7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61.2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1"/>
        <v>62.1</v>
      </c>
      <c r="AF47" s="18"/>
      <c r="AG47" s="37">
        <f t="shared" si="4"/>
        <v>62.1</v>
      </c>
    </row>
    <row r="48" spans="1:33" s="5" customFormat="1" ht="15" customHeight="1" collapsed="1" x14ac:dyDescent="0.2">
      <c r="A48" s="51" t="s">
        <v>50</v>
      </c>
      <c r="B48" s="31"/>
      <c r="C48" s="32">
        <v>0.6</v>
      </c>
      <c r="D48" s="32"/>
      <c r="E48" s="32"/>
      <c r="F48" s="32"/>
      <c r="G48" s="32"/>
      <c r="H48" s="32">
        <v>420</v>
      </c>
      <c r="I48" s="32">
        <v>43.9</v>
      </c>
      <c r="J48" s="32"/>
      <c r="K48" s="32"/>
      <c r="L48" s="33">
        <f t="shared" si="3"/>
        <v>464.5</v>
      </c>
      <c r="M48" s="32">
        <v>54.6</v>
      </c>
      <c r="N48" s="32">
        <v>239.8</v>
      </c>
      <c r="O48" s="32"/>
      <c r="P48" s="32">
        <v>3.8</v>
      </c>
      <c r="Q48" s="32">
        <v>93</v>
      </c>
      <c r="R48" s="32">
        <v>9.6</v>
      </c>
      <c r="S48" s="32">
        <v>11</v>
      </c>
      <c r="T48" s="32">
        <v>429</v>
      </c>
      <c r="U48" s="32">
        <v>292.89999999999998</v>
      </c>
      <c r="V48" s="32"/>
      <c r="W48" s="32"/>
      <c r="X48" s="32"/>
      <c r="Y48" s="32">
        <v>8.1999999999999993</v>
      </c>
      <c r="Z48" s="32"/>
      <c r="AA48" s="32"/>
      <c r="AB48" s="32">
        <v>2.1</v>
      </c>
      <c r="AC48" s="32">
        <v>0.3</v>
      </c>
      <c r="AD48" s="32">
        <v>254.8</v>
      </c>
      <c r="AE48" s="31">
        <f t="shared" si="1"/>
        <v>1399.1</v>
      </c>
      <c r="AF48" s="18"/>
      <c r="AG48" s="37">
        <f t="shared" si="4"/>
        <v>1863.6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341.7</v>
      </c>
      <c r="I49" s="35"/>
      <c r="J49" s="35"/>
      <c r="K49" s="35"/>
      <c r="L49" s="36">
        <f t="shared" si="3"/>
        <v>341.7</v>
      </c>
      <c r="M49" s="35">
        <v>52.6</v>
      </c>
      <c r="N49" s="35"/>
      <c r="O49" s="35"/>
      <c r="P49" s="35"/>
      <c r="Q49" s="35">
        <v>88</v>
      </c>
      <c r="R49" s="35"/>
      <c r="S49" s="35">
        <v>4.5</v>
      </c>
      <c r="T49" s="35">
        <v>6.4</v>
      </c>
      <c r="U49" s="35">
        <v>10.3</v>
      </c>
      <c r="V49" s="35"/>
      <c r="W49" s="35"/>
      <c r="X49" s="35"/>
      <c r="Y49" s="35">
        <v>4.5</v>
      </c>
      <c r="Z49" s="35"/>
      <c r="AA49" s="35"/>
      <c r="AB49" s="35"/>
      <c r="AC49" s="35">
        <v>0.3</v>
      </c>
      <c r="AD49" s="35">
        <v>116.9</v>
      </c>
      <c r="AE49" s="34">
        <f t="shared" si="1"/>
        <v>283.5</v>
      </c>
      <c r="AF49" s="21"/>
      <c r="AG49" s="36">
        <f t="shared" si="4"/>
        <v>625.20000000000005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5.8</v>
      </c>
      <c r="I52" s="32"/>
      <c r="J52" s="32"/>
      <c r="K52" s="32"/>
      <c r="L52" s="33">
        <f t="shared" ref="L52:L81" si="6">IF(SUM(B52:K52)=0,"",SUM(B52:K52))</f>
        <v>5.8</v>
      </c>
      <c r="M52" s="32"/>
      <c r="N52" s="32"/>
      <c r="O52" s="32"/>
      <c r="P52" s="32"/>
      <c r="Q52" s="32">
        <v>0.7</v>
      </c>
      <c r="R52" s="32"/>
      <c r="S52" s="32">
        <v>0.8</v>
      </c>
      <c r="T52" s="32">
        <v>14.9</v>
      </c>
      <c r="U52" s="32">
        <v>11.9</v>
      </c>
      <c r="V52" s="32"/>
      <c r="W52" s="32"/>
      <c r="X52" s="32"/>
      <c r="Y52" s="32">
        <v>2.8</v>
      </c>
      <c r="Z52" s="32"/>
      <c r="AA52" s="32"/>
      <c r="AB52" s="32"/>
      <c r="AC52" s="32"/>
      <c r="AD52" s="32">
        <v>47.9</v>
      </c>
      <c r="AE52" s="31">
        <f t="shared" si="1"/>
        <v>79</v>
      </c>
      <c r="AF52" s="18"/>
      <c r="AG52" s="33">
        <f>SUM(L52,AE52)</f>
        <v>84.8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229.4</v>
      </c>
      <c r="O57" s="32"/>
      <c r="P57" s="32">
        <v>3.8</v>
      </c>
      <c r="Q57" s="32"/>
      <c r="R57" s="32">
        <v>9.6</v>
      </c>
      <c r="S57" s="32">
        <v>3</v>
      </c>
      <c r="T57" s="32">
        <v>247</v>
      </c>
      <c r="U57" s="32">
        <v>34.5</v>
      </c>
      <c r="V57" s="32"/>
      <c r="W57" s="32"/>
      <c r="X57" s="32"/>
      <c r="Y57" s="32"/>
      <c r="Z57" s="32"/>
      <c r="AA57" s="32"/>
      <c r="AB57" s="32"/>
      <c r="AC57" s="32"/>
      <c r="AD57" s="32">
        <v>1.6</v>
      </c>
      <c r="AE57" s="31">
        <f t="shared" si="1"/>
        <v>528.9</v>
      </c>
      <c r="AF57" s="18"/>
      <c r="AG57" s="33">
        <f>SUM(L57,AE57)</f>
        <v>528.9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0.6</v>
      </c>
      <c r="D62" s="32"/>
      <c r="E62" s="32"/>
      <c r="F62" s="32"/>
      <c r="G62" s="32"/>
      <c r="H62" s="32">
        <v>72.5</v>
      </c>
      <c r="I62" s="32">
        <v>43.9</v>
      </c>
      <c r="J62" s="32"/>
      <c r="K62" s="32"/>
      <c r="L62" s="33">
        <f t="shared" si="6"/>
        <v>117</v>
      </c>
      <c r="M62" s="32">
        <v>2</v>
      </c>
      <c r="N62" s="32">
        <v>3.5</v>
      </c>
      <c r="O62" s="32"/>
      <c r="P62" s="32"/>
      <c r="Q62" s="32">
        <v>3.1</v>
      </c>
      <c r="R62" s="32"/>
      <c r="S62" s="32">
        <v>2.7</v>
      </c>
      <c r="T62" s="32">
        <v>13.1</v>
      </c>
      <c r="U62" s="32">
        <v>236.2</v>
      </c>
      <c r="V62" s="32"/>
      <c r="W62" s="32"/>
      <c r="X62" s="32"/>
      <c r="Y62" s="32">
        <v>0.9</v>
      </c>
      <c r="Z62" s="32"/>
      <c r="AA62" s="32"/>
      <c r="AB62" s="32">
        <v>2.1</v>
      </c>
      <c r="AC62" s="32"/>
      <c r="AD62" s="32">
        <v>88.4</v>
      </c>
      <c r="AE62" s="31">
        <f t="shared" si="1"/>
        <v>352</v>
      </c>
      <c r="AF62" s="18"/>
      <c r="AG62" s="33">
        <f>SUM(L62,AE62)</f>
        <v>469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6.9</v>
      </c>
      <c r="O75" s="32"/>
      <c r="P75" s="32"/>
      <c r="Q75" s="32">
        <v>1.2</v>
      </c>
      <c r="R75" s="32"/>
      <c r="S75" s="32"/>
      <c r="T75" s="32">
        <v>146.19999999999999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154.29999999999998</v>
      </c>
      <c r="AF75" s="18"/>
      <c r="AG75" s="33">
        <f>SUM(L75,AE75)</f>
        <v>154.29999999999998</v>
      </c>
    </row>
    <row r="76" spans="1:33" s="5" customFormat="1" ht="1.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0.7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2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6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/>
      <c r="O81" s="57"/>
      <c r="P81" s="57"/>
      <c r="Q81" s="57"/>
      <c r="R81" s="57"/>
      <c r="S81" s="57"/>
      <c r="T81" s="57">
        <v>1.4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1.4</v>
      </c>
      <c r="AF81" s="58"/>
      <c r="AG81" s="38">
        <f>SUM(L81,AE81)</f>
        <v>1.4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7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152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615.79999999999995</v>
      </c>
      <c r="F7" s="32"/>
      <c r="G7" s="32"/>
      <c r="H7" s="32">
        <v>439.1</v>
      </c>
      <c r="I7" s="32">
        <v>59.2</v>
      </c>
      <c r="J7" s="32"/>
      <c r="K7" s="32"/>
      <c r="L7" s="33">
        <f>IF(SUM(B7:K7)=0,"",SUM(B7:K7))</f>
        <v>1114.1000000000001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1267.7</v>
      </c>
      <c r="C8" s="32">
        <v>0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1267.7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-1.9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-1.9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37.799999999999997</v>
      </c>
      <c r="C11" s="32">
        <v>0.1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37.9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-217</v>
      </c>
      <c r="F12" s="32"/>
      <c r="G12" s="32"/>
      <c r="H12" s="32"/>
      <c r="I12" s="32"/>
      <c r="J12" s="32"/>
      <c r="K12" s="32"/>
      <c r="L12" s="33">
        <f t="shared" si="0"/>
        <v>-217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0.1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f t="shared" si="0"/>
        <v>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1303.7</v>
      </c>
      <c r="C14" s="32">
        <v>0.1</v>
      </c>
      <c r="D14" s="32"/>
      <c r="E14" s="32">
        <v>398.7</v>
      </c>
      <c r="F14" s="32"/>
      <c r="G14" s="32"/>
      <c r="H14" s="32">
        <v>439.1</v>
      </c>
      <c r="I14" s="32">
        <v>59.2</v>
      </c>
      <c r="J14" s="32"/>
      <c r="K14" s="32"/>
      <c r="L14" s="33">
        <f t="shared" si="0"/>
        <v>2200.7999999999997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-1303.7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-1303.7</v>
      </c>
      <c r="M15" s="35">
        <v>45.8</v>
      </c>
      <c r="N15" s="35">
        <v>189.8</v>
      </c>
      <c r="O15" s="35">
        <v>11.3</v>
      </c>
      <c r="P15" s="35">
        <v>0.8</v>
      </c>
      <c r="Q15" s="35">
        <v>81.5</v>
      </c>
      <c r="R15" s="35">
        <v>18.7</v>
      </c>
      <c r="S15" s="35">
        <v>36.4</v>
      </c>
      <c r="T15" s="35">
        <v>408.3</v>
      </c>
      <c r="U15" s="35">
        <v>393.3</v>
      </c>
      <c r="V15" s="35">
        <v>9</v>
      </c>
      <c r="W15" s="35">
        <v>43.5</v>
      </c>
      <c r="X15" s="35">
        <v>18.8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1257.2</v>
      </c>
      <c r="AF15" s="34">
        <f>IF(SUM(L15,AE15)=0,"",SUM(L15,AE15))</f>
        <v>-46.5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-398.7</v>
      </c>
      <c r="F16" s="32"/>
      <c r="G16" s="32"/>
      <c r="H16" s="32"/>
      <c r="I16" s="32"/>
      <c r="J16" s="32"/>
      <c r="K16" s="32"/>
      <c r="L16" s="33">
        <f t="shared" si="0"/>
        <v>-398.7</v>
      </c>
      <c r="M16" s="32"/>
      <c r="N16" s="32"/>
      <c r="O16" s="32"/>
      <c r="P16" s="32"/>
      <c r="Q16" s="32"/>
      <c r="R16" s="32"/>
      <c r="S16" s="32">
        <v>-12.8</v>
      </c>
      <c r="T16" s="32">
        <v>-14</v>
      </c>
      <c r="U16" s="32">
        <v>-15.4</v>
      </c>
      <c r="V16" s="32"/>
      <c r="W16" s="32"/>
      <c r="X16" s="32"/>
      <c r="Y16" s="32"/>
      <c r="Z16" s="32"/>
      <c r="AA16" s="32"/>
      <c r="AB16" s="32"/>
      <c r="AC16" s="32"/>
      <c r="AD16" s="32">
        <v>362.8</v>
      </c>
      <c r="AE16" s="31">
        <f t="shared" si="1"/>
        <v>320.60000000000002</v>
      </c>
      <c r="AF16" s="31">
        <f>IF(SUM(L16,AE16)=0,"",SUM(L16,AE16))</f>
        <v>-78.099999999999966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-398.7</v>
      </c>
      <c r="F19" s="81"/>
      <c r="G19" s="82"/>
      <c r="H19" s="81"/>
      <c r="I19" s="82"/>
      <c r="J19" s="81"/>
      <c r="K19" s="83"/>
      <c r="L19" s="42">
        <f t="shared" si="0"/>
        <v>-398.7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354.3</v>
      </c>
      <c r="AE19" s="84">
        <f t="shared" si="1"/>
        <v>354.3</v>
      </c>
      <c r="AF19" s="40">
        <f>IF(SUM(L19,AE19)=0,"",SUM(L19,AE19))</f>
        <v>-44.399999999999977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-3.6</v>
      </c>
      <c r="I22" s="32">
        <v>-9.3000000000000007</v>
      </c>
      <c r="J22" s="32"/>
      <c r="K22" s="32"/>
      <c r="L22" s="33">
        <f t="shared" si="0"/>
        <v>-12.9</v>
      </c>
      <c r="M22" s="32"/>
      <c r="N22" s="32"/>
      <c r="O22" s="32"/>
      <c r="P22" s="32"/>
      <c r="Q22" s="32"/>
      <c r="R22" s="32"/>
      <c r="S22" s="32">
        <v>-0.6</v>
      </c>
      <c r="T22" s="32">
        <v>-1.7</v>
      </c>
      <c r="U22" s="32">
        <v>-10.6</v>
      </c>
      <c r="V22" s="32"/>
      <c r="W22" s="32"/>
      <c r="X22" s="32"/>
      <c r="Y22" s="32"/>
      <c r="Z22" s="32"/>
      <c r="AA22" s="32"/>
      <c r="AB22" s="32"/>
      <c r="AC22" s="32"/>
      <c r="AD22" s="32">
        <v>6.6</v>
      </c>
      <c r="AE22" s="31">
        <f t="shared" si="1"/>
        <v>-6.2999999999999989</v>
      </c>
      <c r="AF22" s="31">
        <f>IF(SUM(L22,AE22)=0,"",SUM(L22,AE22))</f>
        <v>-19.2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</v>
      </c>
      <c r="I30" s="32"/>
      <c r="J30" s="32"/>
      <c r="K30" s="32"/>
      <c r="L30" s="33">
        <f t="shared" si="0"/>
        <v>-2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1.2</v>
      </c>
      <c r="AD30" s="32"/>
      <c r="AE30" s="31">
        <f t="shared" si="1"/>
        <v>1.2</v>
      </c>
      <c r="AF30" s="31">
        <f t="shared" si="2"/>
        <v>-0.8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-13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9.3000000000000007</v>
      </c>
      <c r="Z31" s="32"/>
      <c r="AA31" s="32"/>
      <c r="AB31" s="32"/>
      <c r="AC31" s="32"/>
      <c r="AD31" s="32"/>
      <c r="AE31" s="31">
        <f t="shared" si="1"/>
        <v>-3.6999999999999993</v>
      </c>
      <c r="AF31" s="31">
        <f t="shared" si="2"/>
        <v>-3.6999999999999993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-2.4</v>
      </c>
      <c r="W32" s="32"/>
      <c r="X32" s="32"/>
      <c r="Y32" s="32"/>
      <c r="Z32" s="32"/>
      <c r="AA32" s="32"/>
      <c r="AB32" s="32">
        <v>1.8</v>
      </c>
      <c r="AC32" s="32"/>
      <c r="AD32" s="32"/>
      <c r="AE32" s="31">
        <f t="shared" si="1"/>
        <v>-0.59999999999999987</v>
      </c>
      <c r="AF32" s="31">
        <f t="shared" si="2"/>
        <v>-0.59999999999999987</v>
      </c>
      <c r="AG32" s="23"/>
    </row>
    <row r="33" spans="1:33" s="5" customFormat="1" ht="15" customHeight="1" x14ac:dyDescent="0.2">
      <c r="A33" s="51" t="s">
        <v>125</v>
      </c>
      <c r="B33" s="31">
        <v>-1303.7</v>
      </c>
      <c r="C33" s="32"/>
      <c r="D33" s="32"/>
      <c r="E33" s="32">
        <v>-398.7</v>
      </c>
      <c r="F33" s="32"/>
      <c r="G33" s="32"/>
      <c r="H33" s="32">
        <v>-5.6</v>
      </c>
      <c r="I33" s="32">
        <v>-9.3000000000000007</v>
      </c>
      <c r="J33" s="32"/>
      <c r="K33" s="32"/>
      <c r="L33" s="33">
        <f t="shared" si="0"/>
        <v>-1717.3</v>
      </c>
      <c r="M33" s="32">
        <v>45.8</v>
      </c>
      <c r="N33" s="32">
        <v>189.8</v>
      </c>
      <c r="O33" s="32">
        <v>-1.7</v>
      </c>
      <c r="P33" s="32">
        <v>0.8</v>
      </c>
      <c r="Q33" s="32">
        <v>81.5</v>
      </c>
      <c r="R33" s="32">
        <v>18.7</v>
      </c>
      <c r="S33" s="32">
        <v>23</v>
      </c>
      <c r="T33" s="32">
        <v>392.6</v>
      </c>
      <c r="U33" s="32">
        <v>367.3</v>
      </c>
      <c r="V33" s="32">
        <v>6.6</v>
      </c>
      <c r="W33" s="32">
        <v>43.5</v>
      </c>
      <c r="X33" s="32">
        <v>18.8</v>
      </c>
      <c r="Y33" s="32">
        <v>9.3000000000000007</v>
      </c>
      <c r="Z33" s="32"/>
      <c r="AA33" s="32"/>
      <c r="AB33" s="32">
        <v>1.8</v>
      </c>
      <c r="AC33" s="32">
        <v>1.2</v>
      </c>
      <c r="AD33" s="32">
        <v>369.4</v>
      </c>
      <c r="AE33" s="31">
        <f t="shared" si="1"/>
        <v>1568.3999999999996</v>
      </c>
      <c r="AF33" s="31">
        <f t="shared" si="2"/>
        <v>-148.90000000000032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45.8</v>
      </c>
      <c r="N34" s="35">
        <v>189.8</v>
      </c>
      <c r="O34" s="35">
        <v>11.3</v>
      </c>
      <c r="P34" s="35">
        <v>0.8</v>
      </c>
      <c r="Q34" s="35">
        <v>81.5</v>
      </c>
      <c r="R34" s="35">
        <v>18.7</v>
      </c>
      <c r="S34" s="35">
        <v>36.4</v>
      </c>
      <c r="T34" s="35">
        <v>408.3</v>
      </c>
      <c r="U34" s="35">
        <v>393.3</v>
      </c>
      <c r="V34" s="35">
        <v>9</v>
      </c>
      <c r="W34" s="35">
        <v>43.5</v>
      </c>
      <c r="X34" s="35">
        <v>18.8</v>
      </c>
      <c r="Y34" s="35">
        <v>9.3000000000000007</v>
      </c>
      <c r="Z34" s="35"/>
      <c r="AA34" s="35"/>
      <c r="AB34" s="35">
        <v>1.8</v>
      </c>
      <c r="AC34" s="35">
        <v>1.2</v>
      </c>
      <c r="AD34" s="35">
        <v>369.4</v>
      </c>
      <c r="AE34" s="34">
        <f t="shared" si="1"/>
        <v>1638.9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10.1</v>
      </c>
      <c r="N35" s="32"/>
      <c r="O35" s="32"/>
      <c r="P35" s="32">
        <v>1.8</v>
      </c>
      <c r="Q35" s="32"/>
      <c r="R35" s="32">
        <v>4</v>
      </c>
      <c r="S35" s="32"/>
      <c r="T35" s="32">
        <v>24</v>
      </c>
      <c r="U35" s="32"/>
      <c r="V35" s="32">
        <v>1.2</v>
      </c>
      <c r="W35" s="32">
        <v>10.9</v>
      </c>
      <c r="X35" s="32"/>
      <c r="Y35" s="32"/>
      <c r="Z35" s="32"/>
      <c r="AA35" s="32"/>
      <c r="AB35" s="32">
        <v>1.5</v>
      </c>
      <c r="AC35" s="32"/>
      <c r="AD35" s="32">
        <v>1.4</v>
      </c>
      <c r="AE35" s="31">
        <f t="shared" si="1"/>
        <v>54.9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-16.7</v>
      </c>
      <c r="S36" s="32">
        <v>-16.100000000000001</v>
      </c>
      <c r="T36" s="32">
        <v>-9.1999999999999993</v>
      </c>
      <c r="U36" s="32">
        <v>-63.4</v>
      </c>
      <c r="V36" s="32"/>
      <c r="W36" s="32"/>
      <c r="X36" s="32"/>
      <c r="Y36" s="32"/>
      <c r="Z36" s="32"/>
      <c r="AA36" s="32"/>
      <c r="AB36" s="32"/>
      <c r="AC36" s="32"/>
      <c r="AD36" s="32">
        <v>-46.7</v>
      </c>
      <c r="AE36" s="31">
        <f t="shared" si="1"/>
        <v>-152.10000000000002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-0.2</v>
      </c>
      <c r="O38" s="32"/>
      <c r="P38" s="32"/>
      <c r="Q38" s="32"/>
      <c r="R38" s="32">
        <v>-1.1000000000000001</v>
      </c>
      <c r="S38" s="32"/>
      <c r="T38" s="32"/>
      <c r="U38" s="32">
        <v>-0.4</v>
      </c>
      <c r="V38" s="32"/>
      <c r="W38" s="32"/>
      <c r="X38" s="32"/>
      <c r="Y38" s="32">
        <v>-0.9</v>
      </c>
      <c r="Z38" s="32"/>
      <c r="AA38" s="32"/>
      <c r="AB38" s="32"/>
      <c r="AC38" s="32"/>
      <c r="AD38" s="32">
        <v>-56.9</v>
      </c>
      <c r="AE38" s="31">
        <f t="shared" si="1"/>
        <v>-59.5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-0.2</v>
      </c>
      <c r="N39" s="32">
        <v>8.6</v>
      </c>
      <c r="O39" s="32">
        <v>1.7</v>
      </c>
      <c r="P39" s="32">
        <v>0.4</v>
      </c>
      <c r="Q39" s="32">
        <v>3.5</v>
      </c>
      <c r="R39" s="32">
        <v>2.8</v>
      </c>
      <c r="S39" s="32">
        <v>5.6</v>
      </c>
      <c r="T39" s="32">
        <v>11.8</v>
      </c>
      <c r="U39" s="32">
        <v>32</v>
      </c>
      <c r="V39" s="32">
        <v>1.2</v>
      </c>
      <c r="W39" s="32">
        <v>3.3</v>
      </c>
      <c r="X39" s="32"/>
      <c r="Y39" s="32"/>
      <c r="Z39" s="32"/>
      <c r="AA39" s="32"/>
      <c r="AB39" s="32">
        <v>-0.3</v>
      </c>
      <c r="AC39" s="32"/>
      <c r="AD39" s="32"/>
      <c r="AE39" s="31">
        <f t="shared" si="1"/>
        <v>70.400000000000006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-4.2</v>
      </c>
      <c r="N40" s="32"/>
      <c r="O40" s="32"/>
      <c r="P40" s="32"/>
      <c r="Q40" s="32"/>
      <c r="R40" s="32"/>
      <c r="S40" s="32"/>
      <c r="T40" s="32"/>
      <c r="U40" s="32"/>
      <c r="V40" s="32">
        <v>-9</v>
      </c>
      <c r="W40" s="32"/>
      <c r="X40" s="32">
        <v>-3.9</v>
      </c>
      <c r="Y40" s="32"/>
      <c r="Z40" s="32"/>
      <c r="AA40" s="32"/>
      <c r="AB40" s="32"/>
      <c r="AC40" s="32"/>
      <c r="AD40" s="32"/>
      <c r="AE40" s="31">
        <f t="shared" si="1"/>
        <v>-17.099999999999998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-0.1</v>
      </c>
      <c r="O41" s="32"/>
      <c r="P41" s="32"/>
      <c r="Q41" s="32"/>
      <c r="R41" s="32">
        <v>0.1</v>
      </c>
      <c r="S41" s="32"/>
      <c r="T41" s="32">
        <v>0.1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1"/>
        <v>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51.5</v>
      </c>
      <c r="N42" s="32">
        <v>198.1</v>
      </c>
      <c r="O42" s="32">
        <v>13</v>
      </c>
      <c r="P42" s="32">
        <v>3</v>
      </c>
      <c r="Q42" s="32">
        <v>85</v>
      </c>
      <c r="R42" s="32">
        <v>7.8</v>
      </c>
      <c r="S42" s="32">
        <v>25.9</v>
      </c>
      <c r="T42" s="32">
        <v>435</v>
      </c>
      <c r="U42" s="32">
        <v>361.5</v>
      </c>
      <c r="V42" s="32">
        <v>2.4</v>
      </c>
      <c r="W42" s="32">
        <v>57.7</v>
      </c>
      <c r="X42" s="32">
        <v>14.9</v>
      </c>
      <c r="Y42" s="32">
        <v>8.4</v>
      </c>
      <c r="Z42" s="32"/>
      <c r="AA42" s="32"/>
      <c r="AB42" s="32">
        <v>3</v>
      </c>
      <c r="AC42" s="32">
        <v>1.2</v>
      </c>
      <c r="AD42" s="32">
        <v>267.2</v>
      </c>
      <c r="AE42" s="31">
        <f t="shared" si="1"/>
        <v>1535.6000000000004</v>
      </c>
      <c r="AF42" s="18"/>
      <c r="AG42" s="22"/>
    </row>
    <row r="43" spans="1:33" s="5" customFormat="1" ht="15" customHeight="1" x14ac:dyDescent="0.2">
      <c r="A43" s="50" t="s">
        <v>41</v>
      </c>
      <c r="B43" s="34">
        <v>1305.5999999999999</v>
      </c>
      <c r="C43" s="35">
        <v>0.1</v>
      </c>
      <c r="D43" s="35"/>
      <c r="E43" s="35">
        <v>615.79999999999995</v>
      </c>
      <c r="F43" s="35"/>
      <c r="G43" s="35"/>
      <c r="H43" s="35">
        <v>439.1</v>
      </c>
      <c r="I43" s="35">
        <v>59.2</v>
      </c>
      <c r="J43" s="35"/>
      <c r="K43" s="35"/>
      <c r="L43" s="36">
        <f t="shared" ref="L43:L49" si="3">IF(SUM(B43:K43)=0,"",SUM(B43:K43))</f>
        <v>2419.7999999999997</v>
      </c>
      <c r="M43" s="35">
        <v>55.7</v>
      </c>
      <c r="N43" s="35">
        <v>198.3</v>
      </c>
      <c r="O43" s="35">
        <v>13</v>
      </c>
      <c r="P43" s="35">
        <v>3</v>
      </c>
      <c r="Q43" s="35">
        <v>85</v>
      </c>
      <c r="R43" s="35">
        <v>8.9</v>
      </c>
      <c r="S43" s="35">
        <v>25.9</v>
      </c>
      <c r="T43" s="35">
        <v>435</v>
      </c>
      <c r="U43" s="35">
        <v>361.9</v>
      </c>
      <c r="V43" s="35">
        <v>11.4</v>
      </c>
      <c r="W43" s="35">
        <v>57.7</v>
      </c>
      <c r="X43" s="35">
        <v>18.8</v>
      </c>
      <c r="Y43" s="35">
        <v>9.3000000000000007</v>
      </c>
      <c r="Z43" s="35"/>
      <c r="AA43" s="35"/>
      <c r="AB43" s="35">
        <v>3</v>
      </c>
      <c r="AC43" s="35">
        <v>1.2</v>
      </c>
      <c r="AD43" s="35">
        <v>324.10000000000002</v>
      </c>
      <c r="AE43" s="34">
        <f t="shared" si="1"/>
        <v>1612.1999999999998</v>
      </c>
      <c r="AF43" s="18"/>
      <c r="AG43" s="39">
        <f>SUM(L7,L8,L9,L11,L13,AE35,AE36,AE37,AE39,AE41)</f>
        <v>2393.1000000000004</v>
      </c>
    </row>
    <row r="44" spans="1:33" s="5" customFormat="1" ht="15" customHeight="1" x14ac:dyDescent="0.2">
      <c r="A44" s="51" t="s">
        <v>42</v>
      </c>
      <c r="B44" s="31"/>
      <c r="C44" s="32">
        <v>0.1</v>
      </c>
      <c r="D44" s="32"/>
      <c r="E44" s="32"/>
      <c r="F44" s="32"/>
      <c r="G44" s="32"/>
      <c r="H44" s="32">
        <v>433.5</v>
      </c>
      <c r="I44" s="32">
        <v>49.9</v>
      </c>
      <c r="J44" s="32"/>
      <c r="K44" s="32"/>
      <c r="L44" s="33">
        <f t="shared" si="3"/>
        <v>483.5</v>
      </c>
      <c r="M44" s="32">
        <v>51.5</v>
      </c>
      <c r="N44" s="32">
        <v>198.1</v>
      </c>
      <c r="O44" s="32"/>
      <c r="P44" s="32">
        <v>3</v>
      </c>
      <c r="Q44" s="32">
        <v>85</v>
      </c>
      <c r="R44" s="32">
        <v>7.8</v>
      </c>
      <c r="S44" s="32">
        <v>12.5</v>
      </c>
      <c r="T44" s="32">
        <v>419.3</v>
      </c>
      <c r="U44" s="32">
        <v>335.5</v>
      </c>
      <c r="V44" s="32"/>
      <c r="W44" s="32">
        <v>57.7</v>
      </c>
      <c r="X44" s="32">
        <v>14.9</v>
      </c>
      <c r="Y44" s="32">
        <v>8.4</v>
      </c>
      <c r="Z44" s="32"/>
      <c r="AA44" s="32"/>
      <c r="AB44" s="32">
        <v>3</v>
      </c>
      <c r="AC44" s="32">
        <v>1.2</v>
      </c>
      <c r="AD44" s="32">
        <v>267.2</v>
      </c>
      <c r="AE44" s="31">
        <f t="shared" si="1"/>
        <v>1465.1000000000004</v>
      </c>
      <c r="AF44" s="18"/>
      <c r="AG44" s="37">
        <f t="shared" ref="AG44:AG49" si="4">SUM(L44,AE44)</f>
        <v>1948.6000000000004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38.799999999999997</v>
      </c>
      <c r="V45" s="32"/>
      <c r="W45" s="32"/>
      <c r="X45" s="32">
        <v>14.9</v>
      </c>
      <c r="Y45" s="32">
        <v>0</v>
      </c>
      <c r="Z45" s="32"/>
      <c r="AA45" s="32"/>
      <c r="AB45" s="32"/>
      <c r="AC45" s="32"/>
      <c r="AD45" s="32">
        <v>5.8</v>
      </c>
      <c r="AE45" s="31">
        <f t="shared" si="1"/>
        <v>59.499999999999993</v>
      </c>
      <c r="AF45" s="18"/>
      <c r="AG45" s="37">
        <f t="shared" si="4"/>
        <v>59.499999999999993</v>
      </c>
    </row>
    <row r="46" spans="1:33" s="5" customFormat="1" ht="15" customHeight="1" x14ac:dyDescent="0.2">
      <c r="A46" s="51" t="s">
        <v>44</v>
      </c>
      <c r="B46" s="31"/>
      <c r="C46" s="32">
        <v>0.1</v>
      </c>
      <c r="D46" s="32"/>
      <c r="E46" s="32"/>
      <c r="F46" s="32"/>
      <c r="G46" s="32"/>
      <c r="H46" s="32">
        <v>433.5</v>
      </c>
      <c r="I46" s="32">
        <v>49.9</v>
      </c>
      <c r="J46" s="32"/>
      <c r="K46" s="32"/>
      <c r="L46" s="33">
        <f t="shared" si="3"/>
        <v>483.5</v>
      </c>
      <c r="M46" s="32">
        <v>51.5</v>
      </c>
      <c r="N46" s="32">
        <v>198.1</v>
      </c>
      <c r="O46" s="32"/>
      <c r="P46" s="32">
        <v>3</v>
      </c>
      <c r="Q46" s="32">
        <v>85</v>
      </c>
      <c r="R46" s="32">
        <v>7.8</v>
      </c>
      <c r="S46" s="32">
        <v>12.5</v>
      </c>
      <c r="T46" s="32">
        <v>419.3</v>
      </c>
      <c r="U46" s="32">
        <v>296.7</v>
      </c>
      <c r="V46" s="32"/>
      <c r="W46" s="32">
        <v>57.7</v>
      </c>
      <c r="X46" s="32"/>
      <c r="Y46" s="32">
        <v>8.4</v>
      </c>
      <c r="Z46" s="32"/>
      <c r="AA46" s="32"/>
      <c r="AB46" s="32">
        <v>3</v>
      </c>
      <c r="AC46" s="32">
        <v>1.2</v>
      </c>
      <c r="AD46" s="32">
        <v>261.39999999999998</v>
      </c>
      <c r="AE46" s="31">
        <f t="shared" si="1"/>
        <v>1405.6000000000004</v>
      </c>
      <c r="AF46" s="18"/>
      <c r="AG46" s="37">
        <f t="shared" si="4"/>
        <v>1889.1000000000004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57.7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1"/>
        <v>58.6</v>
      </c>
      <c r="AF47" s="18"/>
      <c r="AG47" s="37">
        <f t="shared" si="4"/>
        <v>58.6</v>
      </c>
    </row>
    <row r="48" spans="1:33" s="5" customFormat="1" ht="15" customHeight="1" collapsed="1" x14ac:dyDescent="0.2">
      <c r="A48" s="51" t="s">
        <v>50</v>
      </c>
      <c r="B48" s="31"/>
      <c r="C48" s="32">
        <v>0.1</v>
      </c>
      <c r="D48" s="32"/>
      <c r="E48" s="32"/>
      <c r="F48" s="32"/>
      <c r="G48" s="32"/>
      <c r="H48" s="32">
        <v>433.5</v>
      </c>
      <c r="I48" s="32">
        <v>49.9</v>
      </c>
      <c r="J48" s="32"/>
      <c r="K48" s="32"/>
      <c r="L48" s="33">
        <f t="shared" si="3"/>
        <v>483.5</v>
      </c>
      <c r="M48" s="32">
        <v>51.5</v>
      </c>
      <c r="N48" s="32">
        <v>198.1</v>
      </c>
      <c r="O48" s="32"/>
      <c r="P48" s="32">
        <v>3</v>
      </c>
      <c r="Q48" s="32">
        <v>85</v>
      </c>
      <c r="R48" s="32">
        <v>7.8</v>
      </c>
      <c r="S48" s="32">
        <v>12.5</v>
      </c>
      <c r="T48" s="32">
        <v>419.3</v>
      </c>
      <c r="U48" s="32">
        <v>296.7</v>
      </c>
      <c r="V48" s="32"/>
      <c r="W48" s="32"/>
      <c r="X48" s="32"/>
      <c r="Y48" s="32">
        <v>8.4</v>
      </c>
      <c r="Z48" s="32"/>
      <c r="AA48" s="32"/>
      <c r="AB48" s="32">
        <v>3</v>
      </c>
      <c r="AC48" s="32">
        <v>0.3</v>
      </c>
      <c r="AD48" s="32">
        <v>261.39999999999998</v>
      </c>
      <c r="AE48" s="31">
        <f t="shared" si="1"/>
        <v>1347</v>
      </c>
      <c r="AF48" s="18"/>
      <c r="AG48" s="37">
        <f t="shared" si="4"/>
        <v>1830.5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338.4</v>
      </c>
      <c r="I49" s="35"/>
      <c r="J49" s="35"/>
      <c r="K49" s="35"/>
      <c r="L49" s="36">
        <f t="shared" si="3"/>
        <v>338.4</v>
      </c>
      <c r="M49" s="35">
        <v>49.6</v>
      </c>
      <c r="N49" s="35"/>
      <c r="O49" s="35"/>
      <c r="P49" s="35"/>
      <c r="Q49" s="35">
        <v>82.5</v>
      </c>
      <c r="R49" s="35"/>
      <c r="S49" s="35">
        <v>4.5</v>
      </c>
      <c r="T49" s="35">
        <v>6.1</v>
      </c>
      <c r="U49" s="35">
        <v>18.100000000000001</v>
      </c>
      <c r="V49" s="35"/>
      <c r="W49" s="35"/>
      <c r="X49" s="35"/>
      <c r="Y49" s="35">
        <v>4.5999999999999996</v>
      </c>
      <c r="Z49" s="35"/>
      <c r="AA49" s="35"/>
      <c r="AB49" s="35"/>
      <c r="AC49" s="35">
        <v>0.3</v>
      </c>
      <c r="AD49" s="35">
        <v>120.3</v>
      </c>
      <c r="AE49" s="34">
        <f t="shared" si="1"/>
        <v>286</v>
      </c>
      <c r="AF49" s="21"/>
      <c r="AG49" s="36">
        <f t="shared" si="4"/>
        <v>624.4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5.8</v>
      </c>
      <c r="I52" s="32"/>
      <c r="J52" s="32"/>
      <c r="K52" s="32"/>
      <c r="L52" s="33">
        <f t="shared" ref="L52:L81" si="6">IF(SUM(B52:K52)=0,"",SUM(B52:K52))</f>
        <v>5.8</v>
      </c>
      <c r="M52" s="32"/>
      <c r="N52" s="32"/>
      <c r="O52" s="32"/>
      <c r="P52" s="32"/>
      <c r="Q52" s="32">
        <v>0.7</v>
      </c>
      <c r="R52" s="32"/>
      <c r="S52" s="32">
        <v>0.7</v>
      </c>
      <c r="T52" s="32">
        <v>13.7</v>
      </c>
      <c r="U52" s="32">
        <v>12.5</v>
      </c>
      <c r="V52" s="32"/>
      <c r="W52" s="32"/>
      <c r="X52" s="32"/>
      <c r="Y52" s="32">
        <v>2.9</v>
      </c>
      <c r="Z52" s="32"/>
      <c r="AA52" s="32"/>
      <c r="AB52" s="32"/>
      <c r="AC52" s="32"/>
      <c r="AD52" s="32">
        <v>47.3</v>
      </c>
      <c r="AE52" s="31">
        <f t="shared" si="1"/>
        <v>77.8</v>
      </c>
      <c r="AF52" s="18"/>
      <c r="AG52" s="33">
        <f>SUM(L52,AE52)</f>
        <v>83.6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195.6</v>
      </c>
      <c r="O57" s="32"/>
      <c r="P57" s="32">
        <v>3</v>
      </c>
      <c r="Q57" s="32"/>
      <c r="R57" s="32">
        <v>7.8</v>
      </c>
      <c r="S57" s="32">
        <v>4.7</v>
      </c>
      <c r="T57" s="32">
        <v>244.2</v>
      </c>
      <c r="U57" s="32">
        <v>44.8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501.59999999999997</v>
      </c>
      <c r="AF57" s="18"/>
      <c r="AG57" s="33">
        <f>SUM(L57,AE57)</f>
        <v>501.59999999999997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0.1</v>
      </c>
      <c r="D62" s="32"/>
      <c r="E62" s="32"/>
      <c r="F62" s="32"/>
      <c r="G62" s="32"/>
      <c r="H62" s="32">
        <v>89.3</v>
      </c>
      <c r="I62" s="32">
        <v>49.9</v>
      </c>
      <c r="J62" s="32"/>
      <c r="K62" s="32"/>
      <c r="L62" s="33">
        <f t="shared" si="6"/>
        <v>139.29999999999998</v>
      </c>
      <c r="M62" s="32">
        <v>1.9</v>
      </c>
      <c r="N62" s="32">
        <v>2.4</v>
      </c>
      <c r="O62" s="32"/>
      <c r="P62" s="32"/>
      <c r="Q62" s="32">
        <v>1</v>
      </c>
      <c r="R62" s="32"/>
      <c r="S62" s="32">
        <v>2.6</v>
      </c>
      <c r="T62" s="32">
        <v>7.7</v>
      </c>
      <c r="U62" s="32">
        <v>221.3</v>
      </c>
      <c r="V62" s="32"/>
      <c r="W62" s="32"/>
      <c r="X62" s="32"/>
      <c r="Y62" s="32">
        <v>0.9</v>
      </c>
      <c r="Z62" s="32"/>
      <c r="AA62" s="32"/>
      <c r="AB62" s="32">
        <v>3</v>
      </c>
      <c r="AC62" s="32"/>
      <c r="AD62" s="32">
        <v>92.3</v>
      </c>
      <c r="AE62" s="31">
        <f t="shared" si="1"/>
        <v>333.1</v>
      </c>
      <c r="AF62" s="18"/>
      <c r="AG62" s="33">
        <f>SUM(L62,AE62)</f>
        <v>472.4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1.2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0.1</v>
      </c>
      <c r="O75" s="32"/>
      <c r="P75" s="32"/>
      <c r="Q75" s="32">
        <v>0.8</v>
      </c>
      <c r="R75" s="32"/>
      <c r="S75" s="32"/>
      <c r="T75" s="32">
        <v>146.19999999999999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147.1</v>
      </c>
      <c r="AF75" s="18"/>
      <c r="AG75" s="33">
        <f>SUM(L75,AE75)</f>
        <v>147.1</v>
      </c>
    </row>
    <row r="76" spans="1:33" s="5" customFormat="1" ht="1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7.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7.2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2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/>
      <c r="O81" s="57"/>
      <c r="P81" s="57"/>
      <c r="Q81" s="57"/>
      <c r="R81" s="57"/>
      <c r="S81" s="57"/>
      <c r="T81" s="57">
        <v>1.4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1.4</v>
      </c>
      <c r="AF81" s="58"/>
      <c r="AG81" s="38">
        <f>SUM(L81,AE81)</f>
        <v>1.4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285156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151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685.6</v>
      </c>
      <c r="F7" s="32"/>
      <c r="G7" s="32"/>
      <c r="H7" s="32">
        <v>467.3</v>
      </c>
      <c r="I7" s="32">
        <v>53.8</v>
      </c>
      <c r="J7" s="32"/>
      <c r="K7" s="32"/>
      <c r="L7" s="33">
        <f>IF(SUM(B7:K7)=0,"",SUM(B7:K7))</f>
        <v>1206.7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1285.7</v>
      </c>
      <c r="C8" s="32">
        <v>0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1285.7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-6.7</v>
      </c>
      <c r="C11" s="32">
        <v>0.2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-6.5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-273.39999999999998</v>
      </c>
      <c r="F12" s="32"/>
      <c r="G12" s="32"/>
      <c r="H12" s="32"/>
      <c r="I12" s="32"/>
      <c r="J12" s="32"/>
      <c r="K12" s="32"/>
      <c r="L12" s="33">
        <f t="shared" si="0"/>
        <v>-273.39999999999998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1279</v>
      </c>
      <c r="C14" s="32">
        <v>0.2</v>
      </c>
      <c r="D14" s="32"/>
      <c r="E14" s="32">
        <v>412.2</v>
      </c>
      <c r="F14" s="32"/>
      <c r="G14" s="32"/>
      <c r="H14" s="32">
        <v>467.3</v>
      </c>
      <c r="I14" s="32">
        <v>53.8</v>
      </c>
      <c r="J14" s="32"/>
      <c r="K14" s="32"/>
      <c r="L14" s="33">
        <f t="shared" si="0"/>
        <v>2212.5000000000005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-1279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-1279</v>
      </c>
      <c r="M15" s="35">
        <v>52.8</v>
      </c>
      <c r="N15" s="35">
        <v>200.1</v>
      </c>
      <c r="O15" s="35">
        <v>14.3</v>
      </c>
      <c r="P15" s="35">
        <v>3.1</v>
      </c>
      <c r="Q15" s="35">
        <v>67.8</v>
      </c>
      <c r="R15" s="35">
        <v>9.1</v>
      </c>
      <c r="S15" s="35">
        <v>42.7</v>
      </c>
      <c r="T15" s="35">
        <v>415.5</v>
      </c>
      <c r="U15" s="35">
        <v>352.9</v>
      </c>
      <c r="V15" s="35">
        <v>8.5</v>
      </c>
      <c r="W15" s="35">
        <v>40.200000000000003</v>
      </c>
      <c r="X15" s="35">
        <v>15.8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1222.8000000000002</v>
      </c>
      <c r="AF15" s="34">
        <f>IF(SUM(L15,AE15)=0,"",SUM(L15,AE15))</f>
        <v>-56.199999999999818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-412.2</v>
      </c>
      <c r="F16" s="32"/>
      <c r="G16" s="32"/>
      <c r="H16" s="32"/>
      <c r="I16" s="32"/>
      <c r="J16" s="32"/>
      <c r="K16" s="32"/>
      <c r="L16" s="33">
        <f t="shared" si="0"/>
        <v>-412.2</v>
      </c>
      <c r="M16" s="32"/>
      <c r="N16" s="32"/>
      <c r="O16" s="32"/>
      <c r="P16" s="32"/>
      <c r="Q16" s="32"/>
      <c r="R16" s="32"/>
      <c r="S16" s="32">
        <v>-3.6</v>
      </c>
      <c r="T16" s="32">
        <v>-10.199999999999999</v>
      </c>
      <c r="U16" s="32">
        <v>-15.9</v>
      </c>
      <c r="V16" s="32"/>
      <c r="W16" s="32"/>
      <c r="X16" s="32"/>
      <c r="Y16" s="32"/>
      <c r="Z16" s="32"/>
      <c r="AA16" s="32"/>
      <c r="AB16" s="32"/>
      <c r="AC16" s="32"/>
      <c r="AD16" s="32">
        <v>365.3</v>
      </c>
      <c r="AE16" s="31">
        <f t="shared" si="1"/>
        <v>335.6</v>
      </c>
      <c r="AF16" s="31">
        <f>IF(SUM(L16,AE16)=0,"",SUM(L16,AE16))</f>
        <v>-76.599999999999966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-412.2</v>
      </c>
      <c r="F19" s="81"/>
      <c r="G19" s="82"/>
      <c r="H19" s="81"/>
      <c r="I19" s="82"/>
      <c r="J19" s="81"/>
      <c r="K19" s="83"/>
      <c r="L19" s="42">
        <f t="shared" si="0"/>
        <v>-412.2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360.4</v>
      </c>
      <c r="AE19" s="84">
        <f t="shared" si="1"/>
        <v>360.4</v>
      </c>
      <c r="AF19" s="40">
        <f>IF(SUM(L19,AE19)=0,"",SUM(L19,AE19))</f>
        <v>-51.800000000000011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-5.5</v>
      </c>
      <c r="I22" s="32">
        <v>-9.1999999999999993</v>
      </c>
      <c r="J22" s="32"/>
      <c r="K22" s="32"/>
      <c r="L22" s="33">
        <f t="shared" si="0"/>
        <v>-14.7</v>
      </c>
      <c r="M22" s="32"/>
      <c r="N22" s="32"/>
      <c r="O22" s="32"/>
      <c r="P22" s="32"/>
      <c r="Q22" s="32"/>
      <c r="R22" s="32"/>
      <c r="S22" s="32">
        <v>-0.7</v>
      </c>
      <c r="T22" s="32">
        <v>-0.5</v>
      </c>
      <c r="U22" s="32">
        <v>-10.6</v>
      </c>
      <c r="V22" s="32"/>
      <c r="W22" s="32"/>
      <c r="X22" s="32"/>
      <c r="Y22" s="32"/>
      <c r="Z22" s="32"/>
      <c r="AA22" s="32"/>
      <c r="AB22" s="32"/>
      <c r="AC22" s="32"/>
      <c r="AD22" s="32">
        <v>6.8</v>
      </c>
      <c r="AE22" s="31">
        <f t="shared" si="1"/>
        <v>-4.9999999999999991</v>
      </c>
      <c r="AF22" s="31">
        <f>IF(SUM(L22,AE22)=0,"",SUM(L22,AE22))</f>
        <v>-19.7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-3.1</v>
      </c>
      <c r="I30" s="32"/>
      <c r="J30" s="32"/>
      <c r="K30" s="32"/>
      <c r="L30" s="33">
        <f t="shared" si="0"/>
        <v>-3.1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1.9</v>
      </c>
      <c r="AD30" s="32"/>
      <c r="AE30" s="31">
        <f t="shared" si="1"/>
        <v>1.9</v>
      </c>
      <c r="AF30" s="31">
        <f t="shared" si="2"/>
        <v>-1.2000000000000002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-13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9.3000000000000007</v>
      </c>
      <c r="Z31" s="32"/>
      <c r="AA31" s="32"/>
      <c r="AB31" s="32"/>
      <c r="AC31" s="32"/>
      <c r="AD31" s="32"/>
      <c r="AE31" s="31">
        <f t="shared" si="1"/>
        <v>-3.6999999999999993</v>
      </c>
      <c r="AF31" s="31">
        <f t="shared" si="2"/>
        <v>-3.6999999999999993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-0.9</v>
      </c>
      <c r="W32" s="32"/>
      <c r="X32" s="32"/>
      <c r="Y32" s="32"/>
      <c r="Z32" s="32"/>
      <c r="AA32" s="32"/>
      <c r="AB32" s="32">
        <v>0.5</v>
      </c>
      <c r="AC32" s="32"/>
      <c r="AD32" s="32"/>
      <c r="AE32" s="31">
        <f t="shared" si="1"/>
        <v>-0.4</v>
      </c>
      <c r="AF32" s="31">
        <f t="shared" si="2"/>
        <v>-0.4</v>
      </c>
      <c r="AG32" s="23"/>
    </row>
    <row r="33" spans="1:33" s="5" customFormat="1" ht="15" customHeight="1" x14ac:dyDescent="0.2">
      <c r="A33" s="51" t="s">
        <v>125</v>
      </c>
      <c r="B33" s="31">
        <v>-1279</v>
      </c>
      <c r="C33" s="32"/>
      <c r="D33" s="32"/>
      <c r="E33" s="32">
        <v>-412.2</v>
      </c>
      <c r="F33" s="32"/>
      <c r="G33" s="32"/>
      <c r="H33" s="32">
        <v>-8.6</v>
      </c>
      <c r="I33" s="32">
        <v>-9.1999999999999993</v>
      </c>
      <c r="J33" s="32"/>
      <c r="K33" s="32"/>
      <c r="L33" s="33">
        <f t="shared" si="0"/>
        <v>-1709</v>
      </c>
      <c r="M33" s="32">
        <v>52.8</v>
      </c>
      <c r="N33" s="32">
        <v>200.1</v>
      </c>
      <c r="O33" s="32">
        <v>1.3</v>
      </c>
      <c r="P33" s="32">
        <v>3.1</v>
      </c>
      <c r="Q33" s="32">
        <v>67.8</v>
      </c>
      <c r="R33" s="32">
        <v>9.1</v>
      </c>
      <c r="S33" s="32">
        <v>38.4</v>
      </c>
      <c r="T33" s="32">
        <v>404.8</v>
      </c>
      <c r="U33" s="32">
        <v>326.39999999999998</v>
      </c>
      <c r="V33" s="32">
        <v>7.6</v>
      </c>
      <c r="W33" s="32">
        <v>40.200000000000003</v>
      </c>
      <c r="X33" s="32">
        <v>15.8</v>
      </c>
      <c r="Y33" s="32">
        <v>9.3000000000000007</v>
      </c>
      <c r="Z33" s="32"/>
      <c r="AA33" s="32"/>
      <c r="AB33" s="32">
        <v>0.5</v>
      </c>
      <c r="AC33" s="32">
        <v>1.9</v>
      </c>
      <c r="AD33" s="32">
        <v>372.1</v>
      </c>
      <c r="AE33" s="31">
        <f t="shared" si="1"/>
        <v>1551.2000000000003</v>
      </c>
      <c r="AF33" s="31">
        <f t="shared" si="2"/>
        <v>-157.79999999999973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52.8</v>
      </c>
      <c r="N34" s="35">
        <v>200.1</v>
      </c>
      <c r="O34" s="35">
        <v>14.3</v>
      </c>
      <c r="P34" s="35">
        <v>3.1</v>
      </c>
      <c r="Q34" s="35">
        <v>67.8</v>
      </c>
      <c r="R34" s="35">
        <v>9.1</v>
      </c>
      <c r="S34" s="35">
        <v>42.7</v>
      </c>
      <c r="T34" s="35">
        <v>415.5</v>
      </c>
      <c r="U34" s="35">
        <v>352.9</v>
      </c>
      <c r="V34" s="35">
        <v>8.5</v>
      </c>
      <c r="W34" s="35">
        <v>40.200000000000003</v>
      </c>
      <c r="X34" s="35">
        <v>15.8</v>
      </c>
      <c r="Y34" s="35">
        <v>9.3000000000000007</v>
      </c>
      <c r="Z34" s="35"/>
      <c r="AA34" s="35"/>
      <c r="AB34" s="35">
        <v>0.5</v>
      </c>
      <c r="AC34" s="35">
        <v>1.9</v>
      </c>
      <c r="AD34" s="35">
        <v>372.1</v>
      </c>
      <c r="AE34" s="34">
        <f t="shared" si="1"/>
        <v>1606.6000000000004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2.2000000000000002</v>
      </c>
      <c r="N35" s="32"/>
      <c r="O35" s="32"/>
      <c r="P35" s="32">
        <v>1.9</v>
      </c>
      <c r="Q35" s="32"/>
      <c r="R35" s="32">
        <v>15</v>
      </c>
      <c r="S35" s="32"/>
      <c r="T35" s="32">
        <v>23.4</v>
      </c>
      <c r="U35" s="32"/>
      <c r="V35" s="32">
        <v>0.7</v>
      </c>
      <c r="W35" s="32">
        <v>9.3000000000000007</v>
      </c>
      <c r="X35" s="32"/>
      <c r="Y35" s="32"/>
      <c r="Z35" s="32"/>
      <c r="AA35" s="32"/>
      <c r="AB35" s="32">
        <v>1.1000000000000001</v>
      </c>
      <c r="AC35" s="32"/>
      <c r="AD35" s="32">
        <v>1</v>
      </c>
      <c r="AE35" s="31">
        <f t="shared" si="1"/>
        <v>54.6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>
        <v>-1.2</v>
      </c>
      <c r="Q36" s="32"/>
      <c r="R36" s="32">
        <v>-16</v>
      </c>
      <c r="S36" s="32">
        <v>-22.7</v>
      </c>
      <c r="T36" s="32">
        <v>-11.2</v>
      </c>
      <c r="U36" s="32">
        <v>-80</v>
      </c>
      <c r="V36" s="32"/>
      <c r="W36" s="32"/>
      <c r="X36" s="32"/>
      <c r="Y36" s="32"/>
      <c r="Z36" s="32"/>
      <c r="AA36" s="32"/>
      <c r="AB36" s="32"/>
      <c r="AC36" s="32"/>
      <c r="AD36" s="32">
        <v>-36.700000000000003</v>
      </c>
      <c r="AE36" s="31">
        <f t="shared" si="1"/>
        <v>-167.8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/>
      <c r="O38" s="32"/>
      <c r="P38" s="32"/>
      <c r="Q38" s="32">
        <v>-0.2</v>
      </c>
      <c r="R38" s="32"/>
      <c r="S38" s="32">
        <v>-0.2</v>
      </c>
      <c r="T38" s="32">
        <v>-0.7</v>
      </c>
      <c r="U38" s="32"/>
      <c r="V38" s="32"/>
      <c r="W38" s="32"/>
      <c r="X38" s="32"/>
      <c r="Y38" s="32">
        <v>-0.4</v>
      </c>
      <c r="Z38" s="32"/>
      <c r="AA38" s="32"/>
      <c r="AB38" s="32"/>
      <c r="AC38" s="32"/>
      <c r="AD38" s="32">
        <v>-67.099999999999994</v>
      </c>
      <c r="AE38" s="31">
        <f t="shared" si="1"/>
        <v>-68.599999999999994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-0.7</v>
      </c>
      <c r="N39" s="32">
        <v>-7</v>
      </c>
      <c r="O39" s="32">
        <v>-1.3</v>
      </c>
      <c r="P39" s="32">
        <v>-0.2</v>
      </c>
      <c r="Q39" s="32">
        <v>3.7</v>
      </c>
      <c r="R39" s="32">
        <v>-0.5</v>
      </c>
      <c r="S39" s="32">
        <v>-4.4000000000000004</v>
      </c>
      <c r="T39" s="32">
        <v>-26.1</v>
      </c>
      <c r="U39" s="32">
        <v>35.700000000000003</v>
      </c>
      <c r="V39" s="32">
        <v>0.2</v>
      </c>
      <c r="W39" s="32">
        <v>-2.2000000000000002</v>
      </c>
      <c r="X39" s="32"/>
      <c r="Y39" s="32"/>
      <c r="Z39" s="32"/>
      <c r="AA39" s="32"/>
      <c r="AB39" s="32">
        <v>0.1</v>
      </c>
      <c r="AC39" s="32"/>
      <c r="AD39" s="32"/>
      <c r="AE39" s="31">
        <f t="shared" si="1"/>
        <v>-2.6999999999999971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-4.8</v>
      </c>
      <c r="N40" s="32"/>
      <c r="O40" s="32"/>
      <c r="P40" s="32"/>
      <c r="Q40" s="32"/>
      <c r="R40" s="32"/>
      <c r="S40" s="32"/>
      <c r="T40" s="32"/>
      <c r="U40" s="32"/>
      <c r="V40" s="32">
        <v>-8.5</v>
      </c>
      <c r="W40" s="32"/>
      <c r="X40" s="32">
        <v>-3.3</v>
      </c>
      <c r="Y40" s="32"/>
      <c r="Z40" s="32"/>
      <c r="AA40" s="32"/>
      <c r="AB40" s="32"/>
      <c r="AC40" s="32"/>
      <c r="AD40" s="32"/>
      <c r="AE40" s="31">
        <f t="shared" si="1"/>
        <v>-16.600000000000001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/>
      <c r="O41" s="32"/>
      <c r="P41" s="32"/>
      <c r="Q41" s="32"/>
      <c r="R41" s="32"/>
      <c r="S41" s="32">
        <v>0.1</v>
      </c>
      <c r="T41" s="32"/>
      <c r="U41" s="32"/>
      <c r="V41" s="32"/>
      <c r="W41" s="32"/>
      <c r="X41" s="32">
        <v>-0.1</v>
      </c>
      <c r="Y41" s="32"/>
      <c r="Z41" s="32"/>
      <c r="AA41" s="32"/>
      <c r="AB41" s="32"/>
      <c r="AC41" s="32"/>
      <c r="AD41" s="32"/>
      <c r="AE41" s="31">
        <f t="shared" si="1"/>
        <v>-0.1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49.4</v>
      </c>
      <c r="N42" s="32">
        <v>193.1</v>
      </c>
      <c r="O42" s="32">
        <v>13</v>
      </c>
      <c r="P42" s="32">
        <v>3.6</v>
      </c>
      <c r="Q42" s="32">
        <v>71.3</v>
      </c>
      <c r="R42" s="32">
        <v>7.6</v>
      </c>
      <c r="S42" s="32">
        <v>15.5</v>
      </c>
      <c r="T42" s="32">
        <v>400.9</v>
      </c>
      <c r="U42" s="32">
        <v>308.60000000000002</v>
      </c>
      <c r="V42" s="32">
        <v>0.9</v>
      </c>
      <c r="W42" s="32">
        <v>47.3</v>
      </c>
      <c r="X42" s="32">
        <v>12.4</v>
      </c>
      <c r="Y42" s="32">
        <v>8.9</v>
      </c>
      <c r="Z42" s="32"/>
      <c r="AA42" s="32"/>
      <c r="AB42" s="32">
        <v>1.7</v>
      </c>
      <c r="AC42" s="32">
        <v>1.9</v>
      </c>
      <c r="AD42" s="32">
        <v>269.3</v>
      </c>
      <c r="AE42" s="31">
        <f t="shared" si="1"/>
        <v>1405.4000000000003</v>
      </c>
      <c r="AF42" s="18"/>
      <c r="AG42" s="22"/>
    </row>
    <row r="43" spans="1:33" s="5" customFormat="1" ht="15" customHeight="1" x14ac:dyDescent="0.2">
      <c r="A43" s="50" t="s">
        <v>41</v>
      </c>
      <c r="B43" s="34">
        <v>1279</v>
      </c>
      <c r="C43" s="35">
        <v>0.2</v>
      </c>
      <c r="D43" s="35"/>
      <c r="E43" s="35">
        <v>685.6</v>
      </c>
      <c r="F43" s="35"/>
      <c r="G43" s="35"/>
      <c r="H43" s="35">
        <v>467.3</v>
      </c>
      <c r="I43" s="35">
        <v>53.8</v>
      </c>
      <c r="J43" s="35"/>
      <c r="K43" s="35"/>
      <c r="L43" s="36">
        <f t="shared" ref="L43:L49" si="3">IF(SUM(B43:K43)=0,"",SUM(B43:K43))</f>
        <v>2485.9000000000005</v>
      </c>
      <c r="M43" s="35">
        <v>54.2</v>
      </c>
      <c r="N43" s="35">
        <v>193.1</v>
      </c>
      <c r="O43" s="35">
        <v>13</v>
      </c>
      <c r="P43" s="35">
        <v>3.6</v>
      </c>
      <c r="Q43" s="35">
        <v>71.5</v>
      </c>
      <c r="R43" s="35">
        <v>7.6</v>
      </c>
      <c r="S43" s="35">
        <v>15.7</v>
      </c>
      <c r="T43" s="35">
        <v>401.6</v>
      </c>
      <c r="U43" s="35">
        <v>308.60000000000002</v>
      </c>
      <c r="V43" s="35">
        <v>9.4</v>
      </c>
      <c r="W43" s="35">
        <v>47.3</v>
      </c>
      <c r="X43" s="35">
        <v>15.7</v>
      </c>
      <c r="Y43" s="35">
        <v>9.3000000000000007</v>
      </c>
      <c r="Z43" s="35"/>
      <c r="AA43" s="35"/>
      <c r="AB43" s="35">
        <v>1.7</v>
      </c>
      <c r="AC43" s="35">
        <v>1.9</v>
      </c>
      <c r="AD43" s="35">
        <v>336.4</v>
      </c>
      <c r="AE43" s="34">
        <f t="shared" si="1"/>
        <v>1490.6000000000004</v>
      </c>
      <c r="AF43" s="18"/>
      <c r="AG43" s="39">
        <f>SUM(L7,L8,L9,L11,L13,AE35,AE36,AE37,AE39,AE41)</f>
        <v>2369.9</v>
      </c>
    </row>
    <row r="44" spans="1:33" s="5" customFormat="1" ht="15" customHeight="1" x14ac:dyDescent="0.2">
      <c r="A44" s="51" t="s">
        <v>42</v>
      </c>
      <c r="B44" s="31"/>
      <c r="C44" s="32">
        <v>0.2</v>
      </c>
      <c r="D44" s="32"/>
      <c r="E44" s="32"/>
      <c r="F44" s="32"/>
      <c r="G44" s="32"/>
      <c r="H44" s="32">
        <v>458.7</v>
      </c>
      <c r="I44" s="32">
        <v>44.6</v>
      </c>
      <c r="J44" s="32"/>
      <c r="K44" s="32"/>
      <c r="L44" s="33">
        <f t="shared" si="3"/>
        <v>503.5</v>
      </c>
      <c r="M44" s="32">
        <v>49.4</v>
      </c>
      <c r="N44" s="32">
        <v>193.1</v>
      </c>
      <c r="O44" s="32"/>
      <c r="P44" s="32">
        <v>3.6</v>
      </c>
      <c r="Q44" s="32">
        <v>71.3</v>
      </c>
      <c r="R44" s="32">
        <v>7.6</v>
      </c>
      <c r="S44" s="32">
        <v>11.2</v>
      </c>
      <c r="T44" s="32">
        <v>390.2</v>
      </c>
      <c r="U44" s="32">
        <v>282.10000000000002</v>
      </c>
      <c r="V44" s="32"/>
      <c r="W44" s="32">
        <v>47.3</v>
      </c>
      <c r="X44" s="32">
        <v>12.4</v>
      </c>
      <c r="Y44" s="32">
        <v>8.9</v>
      </c>
      <c r="Z44" s="32"/>
      <c r="AA44" s="32"/>
      <c r="AB44" s="32">
        <v>1.7</v>
      </c>
      <c r="AC44" s="32">
        <v>1.9</v>
      </c>
      <c r="AD44" s="32">
        <v>269.3</v>
      </c>
      <c r="AE44" s="31">
        <f t="shared" si="1"/>
        <v>1350.0000000000002</v>
      </c>
      <c r="AF44" s="18"/>
      <c r="AG44" s="37">
        <f t="shared" ref="AG44:AG49" si="4">SUM(L44,AE44)</f>
        <v>1853.5000000000002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32.9</v>
      </c>
      <c r="V45" s="32"/>
      <c r="W45" s="32"/>
      <c r="X45" s="32">
        <v>12.4</v>
      </c>
      <c r="Y45" s="32">
        <v>0</v>
      </c>
      <c r="Z45" s="32"/>
      <c r="AA45" s="32"/>
      <c r="AB45" s="32"/>
      <c r="AC45" s="32"/>
      <c r="AD45" s="32">
        <v>6</v>
      </c>
      <c r="AE45" s="31">
        <f t="shared" si="1"/>
        <v>51.3</v>
      </c>
      <c r="AF45" s="18"/>
      <c r="AG45" s="37">
        <f t="shared" si="4"/>
        <v>51.3</v>
      </c>
    </row>
    <row r="46" spans="1:33" s="5" customFormat="1" ht="15" customHeight="1" x14ac:dyDescent="0.2">
      <c r="A46" s="51" t="s">
        <v>44</v>
      </c>
      <c r="B46" s="31"/>
      <c r="C46" s="32">
        <v>0.2</v>
      </c>
      <c r="D46" s="32"/>
      <c r="E46" s="32"/>
      <c r="F46" s="32"/>
      <c r="G46" s="32"/>
      <c r="H46" s="32">
        <v>458.7</v>
      </c>
      <c r="I46" s="32">
        <v>44.6</v>
      </c>
      <c r="J46" s="32"/>
      <c r="K46" s="32"/>
      <c r="L46" s="33">
        <f t="shared" si="3"/>
        <v>503.5</v>
      </c>
      <c r="M46" s="32">
        <v>49.4</v>
      </c>
      <c r="N46" s="32">
        <v>193.1</v>
      </c>
      <c r="O46" s="32"/>
      <c r="P46" s="32">
        <v>3.6</v>
      </c>
      <c r="Q46" s="32">
        <v>71.3</v>
      </c>
      <c r="R46" s="32">
        <v>7.6</v>
      </c>
      <c r="S46" s="32">
        <v>11.2</v>
      </c>
      <c r="T46" s="32">
        <v>390.2</v>
      </c>
      <c r="U46" s="32">
        <v>249.2</v>
      </c>
      <c r="V46" s="32"/>
      <c r="W46" s="32">
        <v>47.3</v>
      </c>
      <c r="X46" s="32"/>
      <c r="Y46" s="32">
        <v>8.9</v>
      </c>
      <c r="Z46" s="32"/>
      <c r="AA46" s="32"/>
      <c r="AB46" s="32">
        <v>1.7</v>
      </c>
      <c r="AC46" s="32">
        <v>1.9</v>
      </c>
      <c r="AD46" s="32">
        <v>263.3</v>
      </c>
      <c r="AE46" s="31">
        <f t="shared" si="1"/>
        <v>1298.7</v>
      </c>
      <c r="AF46" s="18"/>
      <c r="AG46" s="37">
        <f t="shared" si="4"/>
        <v>1802.2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47.3</v>
      </c>
      <c r="X47" s="32"/>
      <c r="Y47" s="32"/>
      <c r="Z47" s="32"/>
      <c r="AA47" s="32"/>
      <c r="AB47" s="32"/>
      <c r="AC47" s="32">
        <v>1.1000000000000001</v>
      </c>
      <c r="AD47" s="32"/>
      <c r="AE47" s="31">
        <f t="shared" si="1"/>
        <v>48.4</v>
      </c>
      <c r="AF47" s="18"/>
      <c r="AG47" s="37">
        <f t="shared" si="4"/>
        <v>48.4</v>
      </c>
    </row>
    <row r="48" spans="1:33" s="5" customFormat="1" ht="15" customHeight="1" collapsed="1" x14ac:dyDescent="0.2">
      <c r="A48" s="51" t="s">
        <v>50</v>
      </c>
      <c r="B48" s="31"/>
      <c r="C48" s="32">
        <v>0.2</v>
      </c>
      <c r="D48" s="32"/>
      <c r="E48" s="32"/>
      <c r="F48" s="32"/>
      <c r="G48" s="32"/>
      <c r="H48" s="32">
        <v>458.7</v>
      </c>
      <c r="I48" s="32">
        <v>44.6</v>
      </c>
      <c r="J48" s="32"/>
      <c r="K48" s="32"/>
      <c r="L48" s="33">
        <f t="shared" si="3"/>
        <v>503.5</v>
      </c>
      <c r="M48" s="32">
        <v>49.4</v>
      </c>
      <c r="N48" s="32">
        <v>193.1</v>
      </c>
      <c r="O48" s="32"/>
      <c r="P48" s="32">
        <v>3.6</v>
      </c>
      <c r="Q48" s="32">
        <v>71.3</v>
      </c>
      <c r="R48" s="32">
        <v>7.6</v>
      </c>
      <c r="S48" s="32">
        <v>11.2</v>
      </c>
      <c r="T48" s="32">
        <v>390.2</v>
      </c>
      <c r="U48" s="32">
        <v>249.2</v>
      </c>
      <c r="V48" s="32"/>
      <c r="W48" s="32"/>
      <c r="X48" s="32"/>
      <c r="Y48" s="32">
        <v>8.9</v>
      </c>
      <c r="Z48" s="32"/>
      <c r="AA48" s="32"/>
      <c r="AB48" s="32">
        <v>1.7</v>
      </c>
      <c r="AC48" s="32">
        <v>0.8</v>
      </c>
      <c r="AD48" s="32">
        <v>263.3</v>
      </c>
      <c r="AE48" s="31">
        <f t="shared" si="1"/>
        <v>1250.3</v>
      </c>
      <c r="AF48" s="18"/>
      <c r="AG48" s="37">
        <f t="shared" si="4"/>
        <v>1753.8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330</v>
      </c>
      <c r="I49" s="35"/>
      <c r="J49" s="35"/>
      <c r="K49" s="35"/>
      <c r="L49" s="36">
        <f t="shared" si="3"/>
        <v>330</v>
      </c>
      <c r="M49" s="35">
        <v>47.8</v>
      </c>
      <c r="N49" s="35"/>
      <c r="O49" s="35"/>
      <c r="P49" s="35"/>
      <c r="Q49" s="35">
        <v>70.5</v>
      </c>
      <c r="R49" s="35"/>
      <c r="S49" s="35">
        <v>3.5</v>
      </c>
      <c r="T49" s="35">
        <v>6</v>
      </c>
      <c r="U49" s="35">
        <v>10.5</v>
      </c>
      <c r="V49" s="35"/>
      <c r="W49" s="35"/>
      <c r="X49" s="35"/>
      <c r="Y49" s="35">
        <v>4.9000000000000004</v>
      </c>
      <c r="Z49" s="35"/>
      <c r="AA49" s="35"/>
      <c r="AB49" s="35"/>
      <c r="AC49" s="35">
        <v>0.3</v>
      </c>
      <c r="AD49" s="35">
        <v>118.6</v>
      </c>
      <c r="AE49" s="34">
        <f t="shared" si="1"/>
        <v>262.10000000000002</v>
      </c>
      <c r="AF49" s="21"/>
      <c r="AG49" s="36">
        <f t="shared" si="4"/>
        <v>592.1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5.8</v>
      </c>
      <c r="I52" s="32"/>
      <c r="J52" s="32"/>
      <c r="K52" s="32"/>
      <c r="L52" s="33">
        <f t="shared" ref="L52:L81" si="6">IF(SUM(B52:K52)=0,"",SUM(B52:K52))</f>
        <v>5.8</v>
      </c>
      <c r="M52" s="32"/>
      <c r="N52" s="32"/>
      <c r="O52" s="32"/>
      <c r="P52" s="32"/>
      <c r="Q52" s="32">
        <v>0.4</v>
      </c>
      <c r="R52" s="32"/>
      <c r="S52" s="32">
        <v>0.6</v>
      </c>
      <c r="T52" s="32">
        <v>15.8</v>
      </c>
      <c r="U52" s="32">
        <v>12.5</v>
      </c>
      <c r="V52" s="32"/>
      <c r="W52" s="32"/>
      <c r="X52" s="32"/>
      <c r="Y52" s="32">
        <v>3</v>
      </c>
      <c r="Z52" s="32"/>
      <c r="AA52" s="32"/>
      <c r="AB52" s="32"/>
      <c r="AC52" s="32"/>
      <c r="AD52" s="32">
        <v>48.4</v>
      </c>
      <c r="AE52" s="31">
        <f t="shared" si="1"/>
        <v>80.699999999999989</v>
      </c>
      <c r="AF52" s="18"/>
      <c r="AG52" s="33">
        <f>SUM(L52,AE52)</f>
        <v>86.499999999999986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184</v>
      </c>
      <c r="O57" s="32"/>
      <c r="P57" s="32">
        <v>3.6</v>
      </c>
      <c r="Q57" s="32"/>
      <c r="R57" s="32">
        <v>7.6</v>
      </c>
      <c r="S57" s="32">
        <v>5.3</v>
      </c>
      <c r="T57" s="32">
        <v>218.3</v>
      </c>
      <c r="U57" s="32">
        <v>35.5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455.8</v>
      </c>
      <c r="AF57" s="18"/>
      <c r="AG57" s="33">
        <f>SUM(L57,AE57)</f>
        <v>455.8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0.2</v>
      </c>
      <c r="D62" s="32"/>
      <c r="E62" s="32"/>
      <c r="F62" s="32"/>
      <c r="G62" s="32"/>
      <c r="H62" s="32">
        <v>122.9</v>
      </c>
      <c r="I62" s="32">
        <v>44.6</v>
      </c>
      <c r="J62" s="32"/>
      <c r="K62" s="32"/>
      <c r="L62" s="33">
        <f t="shared" si="6"/>
        <v>167.70000000000002</v>
      </c>
      <c r="M62" s="32">
        <v>1.6</v>
      </c>
      <c r="N62" s="32">
        <v>1.2</v>
      </c>
      <c r="O62" s="32"/>
      <c r="P62" s="32"/>
      <c r="Q62" s="32">
        <v>0.4</v>
      </c>
      <c r="R62" s="32"/>
      <c r="S62" s="32">
        <v>1.8</v>
      </c>
      <c r="T62" s="32">
        <v>13.2</v>
      </c>
      <c r="U62" s="32">
        <v>190.7</v>
      </c>
      <c r="V62" s="32"/>
      <c r="W62" s="32"/>
      <c r="X62" s="32"/>
      <c r="Y62" s="32">
        <v>1</v>
      </c>
      <c r="Z62" s="32"/>
      <c r="AA62" s="32"/>
      <c r="AB62" s="32">
        <v>1.7</v>
      </c>
      <c r="AC62" s="32">
        <v>0.5</v>
      </c>
      <c r="AD62" s="32">
        <v>94.8</v>
      </c>
      <c r="AE62" s="31">
        <f t="shared" si="1"/>
        <v>306.89999999999998</v>
      </c>
      <c r="AF62" s="18"/>
      <c r="AG62" s="33">
        <f>SUM(L62,AE62)</f>
        <v>474.6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6.4</v>
      </c>
      <c r="O75" s="32"/>
      <c r="P75" s="32"/>
      <c r="Q75" s="32"/>
      <c r="R75" s="32"/>
      <c r="S75" s="32"/>
      <c r="T75" s="32">
        <v>135.6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142</v>
      </c>
      <c r="AF75" s="18"/>
      <c r="AG75" s="33">
        <f>SUM(L75,AE75)</f>
        <v>142</v>
      </c>
    </row>
    <row r="76" spans="1:33" s="5" customFormat="1" ht="12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.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3.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2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1.5</v>
      </c>
      <c r="O81" s="57"/>
      <c r="P81" s="57"/>
      <c r="Q81" s="57"/>
      <c r="R81" s="57"/>
      <c r="S81" s="57"/>
      <c r="T81" s="57">
        <v>1.3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2.8</v>
      </c>
      <c r="AF81" s="58"/>
      <c r="AG81" s="38">
        <f>SUM(L81,AE81)</f>
        <v>2.8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570312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150</v>
      </c>
      <c r="B4" s="103" t="s">
        <v>16</v>
      </c>
      <c r="C4" s="70" t="s">
        <v>23</v>
      </c>
      <c r="D4" s="70" t="s">
        <v>17</v>
      </c>
      <c r="E4" s="70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72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546.29999999999995</v>
      </c>
      <c r="F7" s="32"/>
      <c r="G7" s="32"/>
      <c r="H7" s="32">
        <v>503.4</v>
      </c>
      <c r="I7" s="32">
        <v>56.2</v>
      </c>
      <c r="J7" s="32"/>
      <c r="K7" s="32"/>
      <c r="L7" s="33">
        <f>IF(SUM(B7:K7)=0,"",SUM(B7:K7))</f>
        <v>1105.8999999999999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1117.8</v>
      </c>
      <c r="C8" s="32">
        <v>0.3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1118.0999999999999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7.6</v>
      </c>
      <c r="C11" s="32">
        <v>0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7.6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-166.5</v>
      </c>
      <c r="F12" s="32"/>
      <c r="G12" s="32"/>
      <c r="H12" s="32"/>
      <c r="I12" s="32"/>
      <c r="J12" s="32"/>
      <c r="K12" s="32"/>
      <c r="L12" s="33">
        <f t="shared" si="0"/>
        <v>-166.5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1125.4000000000001</v>
      </c>
      <c r="C14" s="32">
        <v>0.3</v>
      </c>
      <c r="D14" s="32"/>
      <c r="E14" s="32">
        <v>379.8</v>
      </c>
      <c r="F14" s="32"/>
      <c r="G14" s="32"/>
      <c r="H14" s="32">
        <v>503.4</v>
      </c>
      <c r="I14" s="32">
        <v>56.2</v>
      </c>
      <c r="J14" s="32"/>
      <c r="K14" s="32"/>
      <c r="L14" s="33">
        <f t="shared" si="0"/>
        <v>2065.1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-1125.4000000000001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-1125.4000000000001</v>
      </c>
      <c r="M15" s="35">
        <v>52.4</v>
      </c>
      <c r="N15" s="35">
        <v>187.6</v>
      </c>
      <c r="O15" s="35">
        <v>11.1</v>
      </c>
      <c r="P15" s="35">
        <v>1.1000000000000001</v>
      </c>
      <c r="Q15" s="35">
        <v>50.2</v>
      </c>
      <c r="R15" s="35">
        <v>22</v>
      </c>
      <c r="S15" s="35">
        <v>34</v>
      </c>
      <c r="T15" s="35">
        <v>366.6</v>
      </c>
      <c r="U15" s="35">
        <v>279.10000000000002</v>
      </c>
      <c r="V15" s="35">
        <v>7.6</v>
      </c>
      <c r="W15" s="35">
        <v>29.3</v>
      </c>
      <c r="X15" s="35">
        <v>15.8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1056.8</v>
      </c>
      <c r="AF15" s="34">
        <f>IF(SUM(L15,AE15)=0,"",SUM(L15,AE15))</f>
        <v>-68.600000000000136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-379.8</v>
      </c>
      <c r="F16" s="32"/>
      <c r="G16" s="32"/>
      <c r="H16" s="32"/>
      <c r="I16" s="32"/>
      <c r="J16" s="32"/>
      <c r="K16" s="32"/>
      <c r="L16" s="33">
        <f t="shared" si="0"/>
        <v>-379.8</v>
      </c>
      <c r="M16" s="32"/>
      <c r="N16" s="32"/>
      <c r="O16" s="32"/>
      <c r="P16" s="32"/>
      <c r="Q16" s="32"/>
      <c r="R16" s="32"/>
      <c r="S16" s="32">
        <v>-0.1</v>
      </c>
      <c r="T16" s="32">
        <v>-4</v>
      </c>
      <c r="U16" s="32">
        <v>-27.5</v>
      </c>
      <c r="V16" s="32"/>
      <c r="W16" s="32"/>
      <c r="X16" s="32"/>
      <c r="Y16" s="32"/>
      <c r="Z16" s="32"/>
      <c r="AA16" s="32"/>
      <c r="AB16" s="32"/>
      <c r="AC16" s="32"/>
      <c r="AD16" s="32">
        <v>342.5</v>
      </c>
      <c r="AE16" s="31">
        <f t="shared" si="1"/>
        <v>310.89999999999998</v>
      </c>
      <c r="AF16" s="31">
        <f>IF(SUM(L16,AE16)=0,"",SUM(L16,AE16))</f>
        <v>-68.900000000000034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-379.8</v>
      </c>
      <c r="F19" s="81"/>
      <c r="G19" s="82"/>
      <c r="H19" s="81"/>
      <c r="I19" s="82"/>
      <c r="J19" s="81"/>
      <c r="K19" s="83"/>
      <c r="L19" s="42">
        <f t="shared" si="0"/>
        <v>-379.8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336.4</v>
      </c>
      <c r="AE19" s="84">
        <f t="shared" si="1"/>
        <v>336.4</v>
      </c>
      <c r="AF19" s="40">
        <f>IF(SUM(L19,AE19)=0,"",SUM(L19,AE19))</f>
        <v>-43.400000000000034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-5</v>
      </c>
      <c r="I22" s="32">
        <v>-10</v>
      </c>
      <c r="J22" s="32"/>
      <c r="K22" s="32"/>
      <c r="L22" s="33">
        <f t="shared" si="0"/>
        <v>-15</v>
      </c>
      <c r="M22" s="32"/>
      <c r="N22" s="32"/>
      <c r="O22" s="32"/>
      <c r="P22" s="32"/>
      <c r="Q22" s="32"/>
      <c r="R22" s="32"/>
      <c r="S22" s="32">
        <v>-0.6</v>
      </c>
      <c r="T22" s="32">
        <v>-0.4</v>
      </c>
      <c r="U22" s="32">
        <v>-15.1</v>
      </c>
      <c r="V22" s="32"/>
      <c r="W22" s="32"/>
      <c r="X22" s="32"/>
      <c r="Y22" s="32"/>
      <c r="Z22" s="32"/>
      <c r="AA22" s="32"/>
      <c r="AB22" s="32"/>
      <c r="AC22" s="32"/>
      <c r="AD22" s="32">
        <v>6.8</v>
      </c>
      <c r="AE22" s="31">
        <f t="shared" si="1"/>
        <v>-9.3000000000000007</v>
      </c>
      <c r="AF22" s="31">
        <f>IF(SUM(L22,AE22)=0,"",SUM(L22,AE22))</f>
        <v>-24.3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-4.0999999999999996</v>
      </c>
      <c r="I30" s="32"/>
      <c r="J30" s="32"/>
      <c r="K30" s="32"/>
      <c r="L30" s="33">
        <f t="shared" si="0"/>
        <v>-4.0999999999999996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2.2999999999999998</v>
      </c>
      <c r="AD30" s="32"/>
      <c r="AE30" s="31">
        <f t="shared" si="1"/>
        <v>2.2999999999999998</v>
      </c>
      <c r="AF30" s="31">
        <f t="shared" si="2"/>
        <v>-1.7999999999999998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-13.7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9.4</v>
      </c>
      <c r="Z31" s="32"/>
      <c r="AA31" s="32"/>
      <c r="AB31" s="32"/>
      <c r="AC31" s="32"/>
      <c r="AD31" s="32"/>
      <c r="AE31" s="31">
        <f t="shared" si="1"/>
        <v>-4.2999999999999989</v>
      </c>
      <c r="AF31" s="31">
        <f t="shared" si="2"/>
        <v>-4.2999999999999989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-0.8</v>
      </c>
      <c r="W32" s="32"/>
      <c r="X32" s="32"/>
      <c r="Y32" s="32"/>
      <c r="Z32" s="32"/>
      <c r="AA32" s="32"/>
      <c r="AB32" s="32">
        <v>0.5</v>
      </c>
      <c r="AC32" s="32"/>
      <c r="AD32" s="32"/>
      <c r="AE32" s="31">
        <f t="shared" si="1"/>
        <v>-0.30000000000000004</v>
      </c>
      <c r="AF32" s="31">
        <f t="shared" si="2"/>
        <v>-0.30000000000000004</v>
      </c>
      <c r="AG32" s="23"/>
    </row>
    <row r="33" spans="1:33" s="5" customFormat="1" ht="15" customHeight="1" x14ac:dyDescent="0.2">
      <c r="A33" s="51" t="s">
        <v>125</v>
      </c>
      <c r="B33" s="31">
        <v>-1125.4000000000001</v>
      </c>
      <c r="C33" s="32"/>
      <c r="D33" s="32"/>
      <c r="E33" s="32">
        <v>-379.8</v>
      </c>
      <c r="F33" s="32"/>
      <c r="G33" s="32"/>
      <c r="H33" s="32">
        <v>-9.1</v>
      </c>
      <c r="I33" s="32">
        <v>-10</v>
      </c>
      <c r="J33" s="32"/>
      <c r="K33" s="32"/>
      <c r="L33" s="33">
        <f t="shared" si="0"/>
        <v>-1524.3</v>
      </c>
      <c r="M33" s="32">
        <v>52.4</v>
      </c>
      <c r="N33" s="32">
        <v>187.6</v>
      </c>
      <c r="O33" s="32">
        <v>-2.6</v>
      </c>
      <c r="P33" s="32">
        <v>1.1000000000000001</v>
      </c>
      <c r="Q33" s="32">
        <v>50.2</v>
      </c>
      <c r="R33" s="32">
        <v>22</v>
      </c>
      <c r="S33" s="32">
        <v>33.299999999999997</v>
      </c>
      <c r="T33" s="32">
        <v>362.2</v>
      </c>
      <c r="U33" s="32">
        <v>236.5</v>
      </c>
      <c r="V33" s="32">
        <v>6.8</v>
      </c>
      <c r="W33" s="32">
        <v>29.3</v>
      </c>
      <c r="X33" s="32">
        <v>15.8</v>
      </c>
      <c r="Y33" s="32">
        <v>9.4</v>
      </c>
      <c r="Z33" s="32"/>
      <c r="AA33" s="32"/>
      <c r="AB33" s="32">
        <v>0.5</v>
      </c>
      <c r="AC33" s="32">
        <v>2.2999999999999998</v>
      </c>
      <c r="AD33" s="32">
        <v>349.3</v>
      </c>
      <c r="AE33" s="31">
        <f t="shared" si="1"/>
        <v>1356.1</v>
      </c>
      <c r="AF33" s="31">
        <f t="shared" si="2"/>
        <v>-168.20000000000005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52.4</v>
      </c>
      <c r="N34" s="35">
        <v>187.6</v>
      </c>
      <c r="O34" s="35">
        <v>11.1</v>
      </c>
      <c r="P34" s="35">
        <v>1.1000000000000001</v>
      </c>
      <c r="Q34" s="35">
        <v>50.2</v>
      </c>
      <c r="R34" s="35">
        <v>22</v>
      </c>
      <c r="S34" s="35">
        <v>34</v>
      </c>
      <c r="T34" s="35">
        <v>366.6</v>
      </c>
      <c r="U34" s="35">
        <v>279.10000000000002</v>
      </c>
      <c r="V34" s="35">
        <v>7.6</v>
      </c>
      <c r="W34" s="35">
        <v>29.3</v>
      </c>
      <c r="X34" s="35">
        <v>15.8</v>
      </c>
      <c r="Y34" s="35">
        <v>9.4</v>
      </c>
      <c r="Z34" s="35"/>
      <c r="AA34" s="35"/>
      <c r="AB34" s="35">
        <v>0.5</v>
      </c>
      <c r="AC34" s="35">
        <v>2.2999999999999998</v>
      </c>
      <c r="AD34" s="35">
        <v>349.3</v>
      </c>
      <c r="AE34" s="34">
        <f t="shared" si="1"/>
        <v>1418.3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/>
      <c r="N35" s="32"/>
      <c r="O35" s="32"/>
      <c r="P35" s="32">
        <v>2</v>
      </c>
      <c r="Q35" s="32"/>
      <c r="R35" s="32"/>
      <c r="S35" s="32"/>
      <c r="T35" s="32"/>
      <c r="U35" s="32">
        <v>37.5</v>
      </c>
      <c r="V35" s="32">
        <v>0.8</v>
      </c>
      <c r="W35" s="32">
        <v>9.9</v>
      </c>
      <c r="X35" s="32"/>
      <c r="Y35" s="32"/>
      <c r="Z35" s="32"/>
      <c r="AA35" s="32"/>
      <c r="AB35" s="32">
        <v>0.4</v>
      </c>
      <c r="AC35" s="32"/>
      <c r="AD35" s="32"/>
      <c r="AE35" s="31">
        <f t="shared" si="1"/>
        <v>50.599999999999994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/>
      <c r="R36" s="32">
        <v>-14.8</v>
      </c>
      <c r="S36" s="32">
        <v>-23.7</v>
      </c>
      <c r="T36" s="32">
        <v>-24.7</v>
      </c>
      <c r="U36" s="32">
        <v>-59</v>
      </c>
      <c r="V36" s="32"/>
      <c r="W36" s="32"/>
      <c r="X36" s="32"/>
      <c r="Y36" s="32"/>
      <c r="Z36" s="32"/>
      <c r="AA36" s="32"/>
      <c r="AB36" s="32"/>
      <c r="AC36" s="32"/>
      <c r="AD36" s="32">
        <v>-11.8</v>
      </c>
      <c r="AE36" s="31">
        <f t="shared" si="1"/>
        <v>-134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-1.3</v>
      </c>
      <c r="O38" s="32">
        <v>0</v>
      </c>
      <c r="P38" s="32">
        <v>-0.2</v>
      </c>
      <c r="Q38" s="32">
        <v>-0.4</v>
      </c>
      <c r="R38" s="32">
        <v>-0.2</v>
      </c>
      <c r="S38" s="32">
        <v>-0.2</v>
      </c>
      <c r="T38" s="32">
        <v>-1.5</v>
      </c>
      <c r="U38" s="32">
        <v>-0.8</v>
      </c>
      <c r="V38" s="32"/>
      <c r="W38" s="32">
        <v>-0.2</v>
      </c>
      <c r="X38" s="32"/>
      <c r="Y38" s="32">
        <v>-0.2</v>
      </c>
      <c r="Z38" s="32"/>
      <c r="AA38" s="32"/>
      <c r="AB38" s="32"/>
      <c r="AC38" s="32"/>
      <c r="AD38" s="32">
        <v>-60.4</v>
      </c>
      <c r="AE38" s="31">
        <f t="shared" si="1"/>
        <v>-65.400000000000006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2.2000000000000002</v>
      </c>
      <c r="N39" s="32">
        <v>4.4000000000000004</v>
      </c>
      <c r="O39" s="32">
        <v>2.6</v>
      </c>
      <c r="P39" s="32">
        <v>0.6</v>
      </c>
      <c r="Q39" s="32">
        <v>7.3</v>
      </c>
      <c r="R39" s="32">
        <v>0.6</v>
      </c>
      <c r="S39" s="32">
        <v>0.2</v>
      </c>
      <c r="T39" s="32">
        <v>45.2</v>
      </c>
      <c r="U39" s="32">
        <v>25.9</v>
      </c>
      <c r="V39" s="32">
        <v>0</v>
      </c>
      <c r="W39" s="32">
        <v>3.9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92.9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-4.7</v>
      </c>
      <c r="N40" s="32"/>
      <c r="O40" s="32"/>
      <c r="P40" s="32"/>
      <c r="Q40" s="32"/>
      <c r="R40" s="32"/>
      <c r="S40" s="32"/>
      <c r="T40" s="32"/>
      <c r="U40" s="32"/>
      <c r="V40" s="32">
        <v>-7.6</v>
      </c>
      <c r="W40" s="32"/>
      <c r="X40" s="32">
        <v>-3.2</v>
      </c>
      <c r="Y40" s="32"/>
      <c r="Z40" s="32"/>
      <c r="AA40" s="32"/>
      <c r="AB40" s="32"/>
      <c r="AC40" s="32"/>
      <c r="AD40" s="32"/>
      <c r="AE40" s="31">
        <f t="shared" si="1"/>
        <v>-15.5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/>
      <c r="O41" s="32"/>
      <c r="P41" s="32"/>
      <c r="Q41" s="32"/>
      <c r="R41" s="32">
        <v>-0.1</v>
      </c>
      <c r="S41" s="32"/>
      <c r="T41" s="32">
        <v>-0.1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1"/>
        <v>-0.30000000000000004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49.8</v>
      </c>
      <c r="N42" s="32">
        <v>190.7</v>
      </c>
      <c r="O42" s="32">
        <v>13.7</v>
      </c>
      <c r="P42" s="32">
        <v>3.5</v>
      </c>
      <c r="Q42" s="32">
        <v>57.1</v>
      </c>
      <c r="R42" s="32">
        <v>7.5</v>
      </c>
      <c r="S42" s="32">
        <v>10.3</v>
      </c>
      <c r="T42" s="32">
        <v>385.5</v>
      </c>
      <c r="U42" s="32">
        <v>282.7</v>
      </c>
      <c r="V42" s="32">
        <v>0.8</v>
      </c>
      <c r="W42" s="32">
        <v>42.9</v>
      </c>
      <c r="X42" s="32">
        <v>12.6</v>
      </c>
      <c r="Y42" s="32">
        <v>9.1999999999999993</v>
      </c>
      <c r="Z42" s="32"/>
      <c r="AA42" s="32"/>
      <c r="AB42" s="32">
        <v>0.9</v>
      </c>
      <c r="AC42" s="32">
        <v>2.2999999999999998</v>
      </c>
      <c r="AD42" s="32">
        <v>277.10000000000002</v>
      </c>
      <c r="AE42" s="31">
        <f t="shared" si="1"/>
        <v>1346.6</v>
      </c>
      <c r="AF42" s="18"/>
      <c r="AG42" s="22"/>
    </row>
    <row r="43" spans="1:33" s="5" customFormat="1" ht="15" customHeight="1" x14ac:dyDescent="0.2">
      <c r="A43" s="50" t="s">
        <v>41</v>
      </c>
      <c r="B43" s="34">
        <v>1125.4000000000001</v>
      </c>
      <c r="C43" s="35">
        <v>0.3</v>
      </c>
      <c r="D43" s="35"/>
      <c r="E43" s="35">
        <v>546.29999999999995</v>
      </c>
      <c r="F43" s="35"/>
      <c r="G43" s="35"/>
      <c r="H43" s="35">
        <v>503.4</v>
      </c>
      <c r="I43" s="35">
        <v>56.2</v>
      </c>
      <c r="J43" s="35"/>
      <c r="K43" s="35"/>
      <c r="L43" s="36">
        <f t="shared" ref="L43:L49" si="3">IF(SUM(B43:K43)=0,"",SUM(B43:K43))</f>
        <v>2231.6</v>
      </c>
      <c r="M43" s="35">
        <v>54.5</v>
      </c>
      <c r="N43" s="35">
        <v>192</v>
      </c>
      <c r="O43" s="35">
        <v>13.7</v>
      </c>
      <c r="P43" s="35">
        <v>3.7</v>
      </c>
      <c r="Q43" s="35">
        <v>57.5</v>
      </c>
      <c r="R43" s="35">
        <v>7.7</v>
      </c>
      <c r="S43" s="35">
        <v>10.5</v>
      </c>
      <c r="T43" s="35">
        <v>387</v>
      </c>
      <c r="U43" s="35">
        <v>283.5</v>
      </c>
      <c r="V43" s="35">
        <v>8.4</v>
      </c>
      <c r="W43" s="35">
        <v>43.1</v>
      </c>
      <c r="X43" s="35">
        <v>15.8</v>
      </c>
      <c r="Y43" s="35">
        <v>9.4</v>
      </c>
      <c r="Z43" s="35"/>
      <c r="AA43" s="35"/>
      <c r="AB43" s="35">
        <v>0.9</v>
      </c>
      <c r="AC43" s="35">
        <v>2.2999999999999998</v>
      </c>
      <c r="AD43" s="35">
        <v>337.5</v>
      </c>
      <c r="AE43" s="34">
        <f t="shared" si="1"/>
        <v>1427.5</v>
      </c>
      <c r="AF43" s="18"/>
      <c r="AG43" s="39">
        <f>SUM(L7,L8,L9,L11,L13,AE35,AE36,AE37,AE39,AE41)</f>
        <v>2240.7999999999997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494.3</v>
      </c>
      <c r="I44" s="32">
        <v>46.2</v>
      </c>
      <c r="J44" s="32"/>
      <c r="K44" s="32"/>
      <c r="L44" s="33">
        <f t="shared" si="3"/>
        <v>540.80000000000007</v>
      </c>
      <c r="M44" s="32">
        <v>49.8</v>
      </c>
      <c r="N44" s="32">
        <v>190.7</v>
      </c>
      <c r="O44" s="32"/>
      <c r="P44" s="32">
        <v>3.5</v>
      </c>
      <c r="Q44" s="32">
        <v>57.1</v>
      </c>
      <c r="R44" s="32">
        <v>7.5</v>
      </c>
      <c r="S44" s="32">
        <v>9.6</v>
      </c>
      <c r="T44" s="32">
        <v>381.1</v>
      </c>
      <c r="U44" s="32">
        <v>240.1</v>
      </c>
      <c r="V44" s="32"/>
      <c r="W44" s="32">
        <v>42.9</v>
      </c>
      <c r="X44" s="32">
        <v>12.6</v>
      </c>
      <c r="Y44" s="32">
        <v>9.1999999999999993</v>
      </c>
      <c r="Z44" s="32"/>
      <c r="AA44" s="32"/>
      <c r="AB44" s="32">
        <v>0.9</v>
      </c>
      <c r="AC44" s="32">
        <v>2.2999999999999998</v>
      </c>
      <c r="AD44" s="32">
        <v>277.10000000000002</v>
      </c>
      <c r="AE44" s="31">
        <f t="shared" si="1"/>
        <v>1284.4000000000001</v>
      </c>
      <c r="AF44" s="18"/>
      <c r="AG44" s="37">
        <f t="shared" ref="AG44:AG49" si="4">SUM(L44,AE44)</f>
        <v>1825.2000000000003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28.2</v>
      </c>
      <c r="V45" s="32"/>
      <c r="W45" s="32"/>
      <c r="X45" s="32">
        <v>12.6</v>
      </c>
      <c r="Y45" s="32">
        <v>0</v>
      </c>
      <c r="Z45" s="32"/>
      <c r="AA45" s="32"/>
      <c r="AB45" s="32"/>
      <c r="AC45" s="32"/>
      <c r="AD45" s="32">
        <v>6</v>
      </c>
      <c r="AE45" s="31">
        <f t="shared" si="1"/>
        <v>46.8</v>
      </c>
      <c r="AF45" s="18"/>
      <c r="AG45" s="37">
        <f t="shared" si="4"/>
        <v>46.8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494.3</v>
      </c>
      <c r="I46" s="32">
        <v>46.2</v>
      </c>
      <c r="J46" s="32"/>
      <c r="K46" s="32"/>
      <c r="L46" s="33">
        <f t="shared" si="3"/>
        <v>540.80000000000007</v>
      </c>
      <c r="M46" s="32">
        <v>49.8</v>
      </c>
      <c r="N46" s="32">
        <v>190.7</v>
      </c>
      <c r="O46" s="32"/>
      <c r="P46" s="32">
        <v>3.5</v>
      </c>
      <c r="Q46" s="32">
        <v>57.1</v>
      </c>
      <c r="R46" s="32">
        <v>7.5</v>
      </c>
      <c r="S46" s="32">
        <v>9.6</v>
      </c>
      <c r="T46" s="32">
        <v>381.1</v>
      </c>
      <c r="U46" s="32">
        <v>211.9</v>
      </c>
      <c r="V46" s="32"/>
      <c r="W46" s="32">
        <v>42.9</v>
      </c>
      <c r="X46" s="32"/>
      <c r="Y46" s="32">
        <v>9.1999999999999993</v>
      </c>
      <c r="Z46" s="32"/>
      <c r="AA46" s="32"/>
      <c r="AB46" s="32">
        <v>0.9</v>
      </c>
      <c r="AC46" s="32">
        <v>2.2999999999999998</v>
      </c>
      <c r="AD46" s="32">
        <v>271.10000000000002</v>
      </c>
      <c r="AE46" s="31">
        <f t="shared" si="1"/>
        <v>1237.5999999999999</v>
      </c>
      <c r="AF46" s="18"/>
      <c r="AG46" s="37">
        <f t="shared" si="4"/>
        <v>1778.4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42.9</v>
      </c>
      <c r="X47" s="32"/>
      <c r="Y47" s="32"/>
      <c r="Z47" s="32"/>
      <c r="AA47" s="32"/>
      <c r="AB47" s="32"/>
      <c r="AC47" s="32">
        <v>0.8</v>
      </c>
      <c r="AD47" s="32"/>
      <c r="AE47" s="31">
        <f t="shared" si="1"/>
        <v>43.699999999999996</v>
      </c>
      <c r="AF47" s="18"/>
      <c r="AG47" s="37">
        <f t="shared" si="4"/>
        <v>43.699999999999996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494.3</v>
      </c>
      <c r="I48" s="32">
        <v>46.2</v>
      </c>
      <c r="J48" s="32"/>
      <c r="K48" s="32"/>
      <c r="L48" s="33">
        <f t="shared" si="3"/>
        <v>540.80000000000007</v>
      </c>
      <c r="M48" s="32">
        <v>49.8</v>
      </c>
      <c r="N48" s="32">
        <v>190.7</v>
      </c>
      <c r="O48" s="32"/>
      <c r="P48" s="32">
        <v>3.5</v>
      </c>
      <c r="Q48" s="32">
        <v>57.1</v>
      </c>
      <c r="R48" s="32">
        <v>7.5</v>
      </c>
      <c r="S48" s="32">
        <v>9.6</v>
      </c>
      <c r="T48" s="32">
        <v>381.1</v>
      </c>
      <c r="U48" s="32">
        <v>211.9</v>
      </c>
      <c r="V48" s="32"/>
      <c r="W48" s="32"/>
      <c r="X48" s="32"/>
      <c r="Y48" s="32">
        <v>9.1999999999999993</v>
      </c>
      <c r="Z48" s="32"/>
      <c r="AA48" s="32"/>
      <c r="AB48" s="32">
        <v>0.9</v>
      </c>
      <c r="AC48" s="32">
        <v>1.5</v>
      </c>
      <c r="AD48" s="32">
        <v>271.10000000000002</v>
      </c>
      <c r="AE48" s="31">
        <f t="shared" si="1"/>
        <v>1193.9000000000001</v>
      </c>
      <c r="AF48" s="18"/>
      <c r="AG48" s="37">
        <f t="shared" si="4"/>
        <v>1734.7000000000003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354.3</v>
      </c>
      <c r="I49" s="35"/>
      <c r="J49" s="35"/>
      <c r="K49" s="35"/>
      <c r="L49" s="36">
        <f t="shared" si="3"/>
        <v>354.3</v>
      </c>
      <c r="M49" s="35">
        <v>47.9</v>
      </c>
      <c r="N49" s="35"/>
      <c r="O49" s="35"/>
      <c r="P49" s="35"/>
      <c r="Q49" s="35">
        <v>56.2</v>
      </c>
      <c r="R49" s="35"/>
      <c r="S49" s="35">
        <v>2.5</v>
      </c>
      <c r="T49" s="35">
        <v>4.3</v>
      </c>
      <c r="U49" s="35">
        <v>10.7</v>
      </c>
      <c r="V49" s="35"/>
      <c r="W49" s="35"/>
      <c r="X49" s="35"/>
      <c r="Y49" s="35">
        <v>5</v>
      </c>
      <c r="Z49" s="35"/>
      <c r="AA49" s="35"/>
      <c r="AB49" s="35"/>
      <c r="AC49" s="35">
        <v>0.3</v>
      </c>
      <c r="AD49" s="35">
        <v>121.4</v>
      </c>
      <c r="AE49" s="34">
        <f t="shared" si="1"/>
        <v>248.3</v>
      </c>
      <c r="AF49" s="21"/>
      <c r="AG49" s="36">
        <f t="shared" si="4"/>
        <v>602.6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3.8</v>
      </c>
      <c r="I52" s="32"/>
      <c r="J52" s="32"/>
      <c r="K52" s="32"/>
      <c r="L52" s="33">
        <f t="shared" ref="L52:L81" si="6">IF(SUM(B52:K52)=0,"",SUM(B52:K52))</f>
        <v>3.8</v>
      </c>
      <c r="M52" s="32"/>
      <c r="N52" s="32"/>
      <c r="O52" s="32"/>
      <c r="P52" s="32"/>
      <c r="Q52" s="32">
        <v>0.6</v>
      </c>
      <c r="R52" s="32"/>
      <c r="S52" s="32"/>
      <c r="T52" s="32">
        <v>14.9</v>
      </c>
      <c r="U52" s="32">
        <v>11.8</v>
      </c>
      <c r="V52" s="32"/>
      <c r="W52" s="32"/>
      <c r="X52" s="32"/>
      <c r="Y52" s="32">
        <v>3.2</v>
      </c>
      <c r="Z52" s="32"/>
      <c r="AA52" s="32"/>
      <c r="AB52" s="32"/>
      <c r="AC52" s="32"/>
      <c r="AD52" s="32">
        <v>50.2</v>
      </c>
      <c r="AE52" s="31">
        <f t="shared" si="1"/>
        <v>80.7</v>
      </c>
      <c r="AF52" s="18"/>
      <c r="AG52" s="33">
        <f>SUM(L52,AE52)</f>
        <v>84.5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182</v>
      </c>
      <c r="O57" s="32"/>
      <c r="P57" s="32">
        <v>3.5</v>
      </c>
      <c r="Q57" s="32"/>
      <c r="R57" s="32">
        <v>7.5</v>
      </c>
      <c r="S57" s="32">
        <v>5</v>
      </c>
      <c r="T57" s="32">
        <v>210.1</v>
      </c>
      <c r="U57" s="32">
        <v>33.9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443.5</v>
      </c>
      <c r="AF57" s="18"/>
      <c r="AG57" s="33">
        <f>SUM(L57,AE57)</f>
        <v>443.5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136.19999999999999</v>
      </c>
      <c r="I62" s="32">
        <v>46.2</v>
      </c>
      <c r="J62" s="32"/>
      <c r="K62" s="32"/>
      <c r="L62" s="33">
        <f t="shared" si="6"/>
        <v>182.7</v>
      </c>
      <c r="M62" s="32">
        <v>1.9</v>
      </c>
      <c r="N62" s="32">
        <v>1</v>
      </c>
      <c r="O62" s="32"/>
      <c r="P62" s="32"/>
      <c r="Q62" s="32">
        <v>0.3</v>
      </c>
      <c r="R62" s="32"/>
      <c r="S62" s="32">
        <v>2.1</v>
      </c>
      <c r="T62" s="32">
        <v>7.5</v>
      </c>
      <c r="U62" s="32">
        <v>155.5</v>
      </c>
      <c r="V62" s="32"/>
      <c r="W62" s="32"/>
      <c r="X62" s="32"/>
      <c r="Y62" s="32">
        <v>1</v>
      </c>
      <c r="Z62" s="32"/>
      <c r="AA62" s="32"/>
      <c r="AB62" s="32">
        <v>0.9</v>
      </c>
      <c r="AC62" s="32">
        <v>1.2</v>
      </c>
      <c r="AD62" s="32">
        <v>98</v>
      </c>
      <c r="AE62" s="31">
        <f t="shared" si="1"/>
        <v>269.39999999999998</v>
      </c>
      <c r="AF62" s="18"/>
      <c r="AG62" s="33">
        <f>SUM(L62,AE62)</f>
        <v>452.09999999999997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.7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6.3</v>
      </c>
      <c r="O75" s="32"/>
      <c r="P75" s="32"/>
      <c r="Q75" s="32"/>
      <c r="R75" s="32"/>
      <c r="S75" s="32"/>
      <c r="T75" s="32">
        <v>143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149.30000000000001</v>
      </c>
      <c r="AF75" s="18"/>
      <c r="AG75" s="33">
        <f>SUM(L75,AE75)</f>
        <v>149.30000000000001</v>
      </c>
    </row>
    <row r="76" spans="1:33" s="5" customFormat="1" ht="1.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1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15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4.2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1.4</v>
      </c>
      <c r="O81" s="57"/>
      <c r="P81" s="57"/>
      <c r="Q81" s="57"/>
      <c r="R81" s="57"/>
      <c r="S81" s="57"/>
      <c r="T81" s="57">
        <v>1.3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2.7</v>
      </c>
      <c r="AF81" s="58"/>
      <c r="AG81" s="38">
        <f>SUM(L81,AE81)</f>
        <v>2.7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149</v>
      </c>
      <c r="B4" s="103" t="s">
        <v>16</v>
      </c>
      <c r="C4" s="45" t="s">
        <v>23</v>
      </c>
      <c r="D4" s="45" t="s">
        <v>17</v>
      </c>
      <c r="E4" s="45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48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793.7</v>
      </c>
      <c r="F7" s="32"/>
      <c r="G7" s="32"/>
      <c r="H7" s="32">
        <v>545</v>
      </c>
      <c r="I7" s="32">
        <v>62.5</v>
      </c>
      <c r="J7" s="32"/>
      <c r="K7" s="32"/>
      <c r="L7" s="33">
        <f>IF(SUM(B7:K7)=0,"",SUM(B7:K7))</f>
        <v>1401.2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1404.1</v>
      </c>
      <c r="C8" s="32"/>
      <c r="D8" s="32"/>
      <c r="E8" s="32" t="s">
        <v>162</v>
      </c>
      <c r="F8" s="32"/>
      <c r="G8" s="32"/>
      <c r="H8" s="32"/>
      <c r="I8" s="32"/>
      <c r="J8" s="32"/>
      <c r="K8" s="32"/>
      <c r="L8" s="33">
        <f t="shared" ref="L8:L33" si="0">IF(SUM(B8:K8)=0,"",SUM(B8:K8))</f>
        <v>1404.1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 t="s">
        <v>162</v>
      </c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 t="s">
        <v>162</v>
      </c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-318.8</v>
      </c>
      <c r="C11" s="32">
        <v>0.3</v>
      </c>
      <c r="D11" s="32"/>
      <c r="E11" s="32" t="s">
        <v>162</v>
      </c>
      <c r="F11" s="32"/>
      <c r="G11" s="32"/>
      <c r="H11" s="32"/>
      <c r="I11" s="32"/>
      <c r="J11" s="32"/>
      <c r="K11" s="32"/>
      <c r="L11" s="33">
        <f t="shared" si="0"/>
        <v>-318.5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-286.8</v>
      </c>
      <c r="F12" s="32"/>
      <c r="G12" s="32"/>
      <c r="H12" s="32"/>
      <c r="I12" s="32"/>
      <c r="J12" s="32"/>
      <c r="K12" s="32"/>
      <c r="L12" s="33">
        <f t="shared" si="0"/>
        <v>-286.8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1085.3</v>
      </c>
      <c r="C14" s="32">
        <v>0.3</v>
      </c>
      <c r="D14" s="32"/>
      <c r="E14" s="32">
        <v>506.9</v>
      </c>
      <c r="F14" s="32"/>
      <c r="G14" s="32"/>
      <c r="H14" s="32">
        <v>545</v>
      </c>
      <c r="I14" s="32">
        <v>62.5</v>
      </c>
      <c r="J14" s="32"/>
      <c r="K14" s="32"/>
      <c r="L14" s="33">
        <f t="shared" si="0"/>
        <v>2200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-1085.3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-1085.3</v>
      </c>
      <c r="M15" s="35">
        <v>49.3</v>
      </c>
      <c r="N15" s="35">
        <v>200.7</v>
      </c>
      <c r="O15" s="35">
        <v>12.4</v>
      </c>
      <c r="P15" s="35">
        <v>1.2</v>
      </c>
      <c r="Q15" s="35">
        <v>49.7</v>
      </c>
      <c r="R15" s="35">
        <v>22.4</v>
      </c>
      <c r="S15" s="35">
        <v>27.1</v>
      </c>
      <c r="T15" s="35">
        <v>297.89999999999998</v>
      </c>
      <c r="U15" s="35">
        <v>311.89999999999998</v>
      </c>
      <c r="V15" s="35">
        <v>12</v>
      </c>
      <c r="W15" s="35">
        <v>36.700000000000003</v>
      </c>
      <c r="X15" s="35">
        <v>12.6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1033.8999999999999</v>
      </c>
      <c r="AF15" s="34">
        <f>IF(SUM(L15,AE15)=0,"",SUM(L15,AE15))</f>
        <v>-51.400000000000091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-506.9</v>
      </c>
      <c r="F16" s="32"/>
      <c r="G16" s="32"/>
      <c r="H16" s="32"/>
      <c r="I16" s="32"/>
      <c r="J16" s="32"/>
      <c r="K16" s="32"/>
      <c r="L16" s="33">
        <f t="shared" si="0"/>
        <v>-506.9</v>
      </c>
      <c r="M16" s="32"/>
      <c r="N16" s="32"/>
      <c r="O16" s="32"/>
      <c r="P16" s="32"/>
      <c r="Q16" s="32"/>
      <c r="R16" s="32"/>
      <c r="S16" s="32">
        <v>-0.1</v>
      </c>
      <c r="T16" s="32">
        <v>-1.6</v>
      </c>
      <c r="U16" s="32">
        <v>-17.399999999999999</v>
      </c>
      <c r="V16" s="32"/>
      <c r="W16" s="32"/>
      <c r="X16" s="32"/>
      <c r="Y16" s="32"/>
      <c r="Z16" s="32"/>
      <c r="AA16" s="32"/>
      <c r="AB16" s="32"/>
      <c r="AC16" s="32"/>
      <c r="AD16" s="32">
        <v>439.6</v>
      </c>
      <c r="AE16" s="31">
        <f t="shared" si="1"/>
        <v>420.5</v>
      </c>
      <c r="AF16" s="31">
        <f>IF(SUM(L16,AE16)=0,"",SUM(L16,AE16))</f>
        <v>-86.399999999999977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-506.9</v>
      </c>
      <c r="F19" s="81"/>
      <c r="G19" s="82"/>
      <c r="H19" s="81"/>
      <c r="I19" s="82"/>
      <c r="J19" s="81"/>
      <c r="K19" s="83"/>
      <c r="L19" s="42">
        <f t="shared" si="0"/>
        <v>-506.9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435.2</v>
      </c>
      <c r="AE19" s="84">
        <f t="shared" si="1"/>
        <v>435.2</v>
      </c>
      <c r="AF19" s="40">
        <f>IF(SUM(L19,AE19)=0,"",SUM(L19,AE19))</f>
        <v>-71.699999999999989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-9.6</v>
      </c>
      <c r="I22" s="32">
        <v>-8.3000000000000007</v>
      </c>
      <c r="J22" s="32"/>
      <c r="K22" s="32"/>
      <c r="L22" s="33">
        <f t="shared" si="0"/>
        <v>-17.899999999999999</v>
      </c>
      <c r="M22" s="32"/>
      <c r="N22" s="32"/>
      <c r="O22" s="32"/>
      <c r="P22" s="32"/>
      <c r="Q22" s="32"/>
      <c r="R22" s="32"/>
      <c r="S22" s="32">
        <v>-0.7</v>
      </c>
      <c r="T22" s="32">
        <v>-0.2</v>
      </c>
      <c r="U22" s="32">
        <v>-8</v>
      </c>
      <c r="V22" s="32"/>
      <c r="W22" s="32"/>
      <c r="X22" s="32"/>
      <c r="Y22" s="32"/>
      <c r="Z22" s="32"/>
      <c r="AA22" s="32"/>
      <c r="AB22" s="32"/>
      <c r="AC22" s="32"/>
      <c r="AD22" s="32">
        <v>7.3</v>
      </c>
      <c r="AE22" s="31">
        <f t="shared" si="1"/>
        <v>-1.6000000000000005</v>
      </c>
      <c r="AF22" s="31">
        <f>IF(SUM(L22,AE22)=0,"",SUM(L22,AE22))</f>
        <v>-19.5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-4.5999999999999996</v>
      </c>
      <c r="I30" s="32"/>
      <c r="J30" s="32"/>
      <c r="K30" s="32"/>
      <c r="L30" s="33">
        <f t="shared" si="0"/>
        <v>-4.5999999999999996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2.5</v>
      </c>
      <c r="AD30" s="32"/>
      <c r="AE30" s="31">
        <f t="shared" si="1"/>
        <v>2.5</v>
      </c>
      <c r="AF30" s="31">
        <f t="shared" si="2"/>
        <v>-2.0999999999999996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-14.4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10.1</v>
      </c>
      <c r="Z31" s="32"/>
      <c r="AA31" s="32"/>
      <c r="AB31" s="32"/>
      <c r="AC31" s="32"/>
      <c r="AD31" s="32"/>
      <c r="AE31" s="31">
        <f t="shared" ref="AE31:AE81" si="3">IF(SUM(M31:AD31)=0,"",SUM(M31:AD31))</f>
        <v>-4.3000000000000007</v>
      </c>
      <c r="AF31" s="31">
        <f t="shared" si="2"/>
        <v>-4.3000000000000007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-0.6</v>
      </c>
      <c r="W32" s="32"/>
      <c r="X32" s="32"/>
      <c r="Y32" s="32"/>
      <c r="Z32" s="32"/>
      <c r="AA32" s="32"/>
      <c r="AB32" s="32">
        <v>0.4</v>
      </c>
      <c r="AC32" s="32"/>
      <c r="AD32" s="32"/>
      <c r="AE32" s="31">
        <f t="shared" si="3"/>
        <v>-0.19999999999999996</v>
      </c>
      <c r="AF32" s="31">
        <f t="shared" si="2"/>
        <v>-0.19999999999999996</v>
      </c>
      <c r="AG32" s="23"/>
    </row>
    <row r="33" spans="1:33" s="5" customFormat="1" ht="15" customHeight="1" x14ac:dyDescent="0.2">
      <c r="A33" s="51" t="s">
        <v>125</v>
      </c>
      <c r="B33" s="31">
        <v>-1085.3</v>
      </c>
      <c r="C33" s="32"/>
      <c r="D33" s="32"/>
      <c r="E33" s="32">
        <v>-506.9</v>
      </c>
      <c r="F33" s="32"/>
      <c r="G33" s="32"/>
      <c r="H33" s="32">
        <v>-14.2</v>
      </c>
      <c r="I33" s="32">
        <v>-8.3000000000000007</v>
      </c>
      <c r="J33" s="32"/>
      <c r="K33" s="32"/>
      <c r="L33" s="33">
        <f t="shared" si="0"/>
        <v>-1614.6999999999998</v>
      </c>
      <c r="M33" s="32">
        <v>49.3</v>
      </c>
      <c r="N33" s="32">
        <v>200.7</v>
      </c>
      <c r="O33" s="32">
        <v>-2</v>
      </c>
      <c r="P33" s="32">
        <v>1.2</v>
      </c>
      <c r="Q33" s="32">
        <v>49.7</v>
      </c>
      <c r="R33" s="32">
        <v>22.4</v>
      </c>
      <c r="S33" s="32">
        <v>26.3</v>
      </c>
      <c r="T33" s="32">
        <v>296.10000000000002</v>
      </c>
      <c r="U33" s="32">
        <v>286.5</v>
      </c>
      <c r="V33" s="32">
        <v>11.4</v>
      </c>
      <c r="W33" s="32">
        <v>36.700000000000003</v>
      </c>
      <c r="X33" s="32">
        <v>12.6</v>
      </c>
      <c r="Y33" s="32">
        <v>10.1</v>
      </c>
      <c r="Z33" s="32"/>
      <c r="AA33" s="32"/>
      <c r="AB33" s="32">
        <v>0.4</v>
      </c>
      <c r="AC33" s="32">
        <v>2.5</v>
      </c>
      <c r="AD33" s="32">
        <v>446.9</v>
      </c>
      <c r="AE33" s="31">
        <f t="shared" si="3"/>
        <v>1450.8000000000002</v>
      </c>
      <c r="AF33" s="31">
        <f t="shared" si="2"/>
        <v>-163.89999999999964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49.3</v>
      </c>
      <c r="N34" s="35">
        <v>200.7</v>
      </c>
      <c r="O34" s="35">
        <v>12.4</v>
      </c>
      <c r="P34" s="35">
        <v>1.2</v>
      </c>
      <c r="Q34" s="35">
        <v>49.7</v>
      </c>
      <c r="R34" s="35">
        <v>22.4</v>
      </c>
      <c r="S34" s="35">
        <v>27.1</v>
      </c>
      <c r="T34" s="35">
        <v>297.89999999999998</v>
      </c>
      <c r="U34" s="35">
        <v>311.89999999999998</v>
      </c>
      <c r="V34" s="35">
        <v>12</v>
      </c>
      <c r="W34" s="35">
        <v>36.700000000000003</v>
      </c>
      <c r="X34" s="35">
        <v>12.6</v>
      </c>
      <c r="Y34" s="35">
        <v>10.1</v>
      </c>
      <c r="Z34" s="35"/>
      <c r="AA34" s="35"/>
      <c r="AB34" s="35">
        <v>0.4</v>
      </c>
      <c r="AC34" s="35">
        <v>2.5</v>
      </c>
      <c r="AD34" s="35">
        <v>446.9</v>
      </c>
      <c r="AE34" s="34">
        <f t="shared" si="3"/>
        <v>1493.7999999999997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7.9</v>
      </c>
      <c r="N35" s="32">
        <v>17.8</v>
      </c>
      <c r="O35" s="32"/>
      <c r="P35" s="32">
        <v>1.5</v>
      </c>
      <c r="Q35" s="32"/>
      <c r="R35" s="32">
        <v>3</v>
      </c>
      <c r="S35" s="32"/>
      <c r="T35" s="32">
        <v>114.6</v>
      </c>
      <c r="U35" s="32">
        <v>14.1</v>
      </c>
      <c r="V35" s="32">
        <v>0.4</v>
      </c>
      <c r="W35" s="32">
        <v>9.1999999999999993</v>
      </c>
      <c r="X35" s="32"/>
      <c r="Y35" s="32"/>
      <c r="Z35" s="32"/>
      <c r="AA35" s="32"/>
      <c r="AB35" s="32">
        <v>0.5</v>
      </c>
      <c r="AC35" s="32"/>
      <c r="AD35" s="32"/>
      <c r="AE35" s="31">
        <f t="shared" si="3"/>
        <v>169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-30.1</v>
      </c>
      <c r="O36" s="32"/>
      <c r="P36" s="32"/>
      <c r="Q36" s="32"/>
      <c r="R36" s="32">
        <v>-16</v>
      </c>
      <c r="S36" s="32">
        <v>-20.3</v>
      </c>
      <c r="T36" s="32">
        <v>-37.200000000000003</v>
      </c>
      <c r="U36" s="32">
        <v>-22.4</v>
      </c>
      <c r="V36" s="32"/>
      <c r="W36" s="32"/>
      <c r="X36" s="32"/>
      <c r="Y36" s="32"/>
      <c r="Z36" s="32"/>
      <c r="AA36" s="32"/>
      <c r="AB36" s="32"/>
      <c r="AC36" s="32"/>
      <c r="AD36" s="32">
        <v>-79</v>
      </c>
      <c r="AE36" s="31">
        <f t="shared" si="3"/>
        <v>-205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-0.7</v>
      </c>
      <c r="O38" s="32" t="s">
        <v>159</v>
      </c>
      <c r="P38" s="32"/>
      <c r="Q38" s="32">
        <v>-0.1</v>
      </c>
      <c r="R38" s="32"/>
      <c r="S38" s="32"/>
      <c r="T38" s="32">
        <v>-0.5</v>
      </c>
      <c r="U38" s="32">
        <v>-0.5</v>
      </c>
      <c r="V38" s="32"/>
      <c r="W38" s="32">
        <v>-0.1</v>
      </c>
      <c r="X38" s="32"/>
      <c r="Y38" s="32">
        <v>-0.6</v>
      </c>
      <c r="Z38" s="32"/>
      <c r="AA38" s="32"/>
      <c r="AB38" s="32"/>
      <c r="AC38" s="32"/>
      <c r="AD38" s="32">
        <v>-78.3</v>
      </c>
      <c r="AE38" s="31">
        <f t="shared" si="3"/>
        <v>-80.8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0.6</v>
      </c>
      <c r="N39" s="32">
        <v>7</v>
      </c>
      <c r="O39" s="32">
        <v>2</v>
      </c>
      <c r="P39" s="32">
        <v>0.5</v>
      </c>
      <c r="Q39" s="32">
        <v>4.7</v>
      </c>
      <c r="R39" s="32">
        <v>0.4</v>
      </c>
      <c r="S39" s="32">
        <v>3.8</v>
      </c>
      <c r="T39" s="32">
        <v>1.6</v>
      </c>
      <c r="U39" s="32">
        <v>-30.5</v>
      </c>
      <c r="V39" s="32">
        <v>0.2</v>
      </c>
      <c r="W39" s="32">
        <v>2.2000000000000002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3"/>
        <v>-7.4999999999999991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-4.5</v>
      </c>
      <c r="N40" s="32"/>
      <c r="O40" s="32"/>
      <c r="P40" s="32"/>
      <c r="Q40" s="32"/>
      <c r="R40" s="32"/>
      <c r="S40" s="32"/>
      <c r="T40" s="32"/>
      <c r="U40" s="32"/>
      <c r="V40" s="32">
        <v>-12</v>
      </c>
      <c r="W40" s="32"/>
      <c r="X40" s="32">
        <v>-2.6</v>
      </c>
      <c r="Y40" s="32"/>
      <c r="Z40" s="32"/>
      <c r="AA40" s="32"/>
      <c r="AB40" s="32"/>
      <c r="AC40" s="32"/>
      <c r="AD40" s="32"/>
      <c r="AE40" s="31">
        <f t="shared" si="3"/>
        <v>-19.100000000000001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>
        <v>-0.1</v>
      </c>
      <c r="S41" s="32">
        <v>0.1</v>
      </c>
      <c r="T41" s="32"/>
      <c r="U41" s="32">
        <v>-0.1</v>
      </c>
      <c r="V41" s="32"/>
      <c r="W41" s="32"/>
      <c r="X41" s="32"/>
      <c r="Y41" s="32"/>
      <c r="Z41" s="32"/>
      <c r="AA41" s="32"/>
      <c r="AB41" s="32"/>
      <c r="AC41" s="32"/>
      <c r="AD41" s="32"/>
      <c r="AE41" s="31">
        <f t="shared" si="3"/>
        <v>-0.1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53.3</v>
      </c>
      <c r="N42" s="32">
        <v>194.7</v>
      </c>
      <c r="O42" s="32">
        <v>14.4</v>
      </c>
      <c r="P42" s="32">
        <v>3.2</v>
      </c>
      <c r="Q42" s="32">
        <v>54.3</v>
      </c>
      <c r="R42" s="32">
        <v>9.6999999999999993</v>
      </c>
      <c r="S42" s="32">
        <v>10.7</v>
      </c>
      <c r="T42" s="32">
        <v>376.4</v>
      </c>
      <c r="U42" s="32">
        <v>272.5</v>
      </c>
      <c r="V42" s="32">
        <v>0.6</v>
      </c>
      <c r="W42" s="32">
        <v>48</v>
      </c>
      <c r="X42" s="32">
        <v>10</v>
      </c>
      <c r="Y42" s="32">
        <v>9.5</v>
      </c>
      <c r="Z42" s="32"/>
      <c r="AA42" s="32"/>
      <c r="AB42" s="32">
        <v>0.9</v>
      </c>
      <c r="AC42" s="32">
        <v>2.5</v>
      </c>
      <c r="AD42" s="32">
        <v>289.60000000000002</v>
      </c>
      <c r="AE42" s="31">
        <f t="shared" si="3"/>
        <v>1350.3000000000002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1085.3</v>
      </c>
      <c r="C43" s="35">
        <v>0.3</v>
      </c>
      <c r="D43" s="35"/>
      <c r="E43" s="35">
        <v>793.7</v>
      </c>
      <c r="F43" s="35"/>
      <c r="G43" s="35"/>
      <c r="H43" s="35">
        <v>545</v>
      </c>
      <c r="I43" s="35">
        <v>62.5</v>
      </c>
      <c r="J43" s="35"/>
      <c r="K43" s="35"/>
      <c r="L43" s="36">
        <f t="shared" ref="L43:L49" si="4">IF(SUM(B43:K43)=0,"",SUM(B43:K43))</f>
        <v>2486.8000000000002</v>
      </c>
      <c r="M43" s="35">
        <v>57.8</v>
      </c>
      <c r="N43" s="35">
        <v>195.4</v>
      </c>
      <c r="O43" s="35">
        <v>14.4</v>
      </c>
      <c r="P43" s="35">
        <v>3.2</v>
      </c>
      <c r="Q43" s="35">
        <v>54.4</v>
      </c>
      <c r="R43" s="35">
        <v>9.6999999999999993</v>
      </c>
      <c r="S43" s="35">
        <v>10.7</v>
      </c>
      <c r="T43" s="35">
        <v>376.9</v>
      </c>
      <c r="U43" s="35">
        <v>273</v>
      </c>
      <c r="V43" s="35">
        <v>12.6</v>
      </c>
      <c r="W43" s="35">
        <v>48.1</v>
      </c>
      <c r="X43" s="35">
        <v>12.6</v>
      </c>
      <c r="Y43" s="35">
        <v>10.1</v>
      </c>
      <c r="Z43" s="35"/>
      <c r="AA43" s="35"/>
      <c r="AB43" s="35">
        <v>0.9</v>
      </c>
      <c r="AC43" s="35">
        <v>2.5</v>
      </c>
      <c r="AD43" s="35">
        <v>367.9</v>
      </c>
      <c r="AE43" s="34">
        <f t="shared" si="3"/>
        <v>1450.1999999999998</v>
      </c>
      <c r="AF43" s="18"/>
      <c r="AG43" s="39">
        <f>SUM(L7,L8,L9,L11,L13,AE35,AE36,AE37,AE39,AE41)</f>
        <v>2443.2000000000003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530.79999999999995</v>
      </c>
      <c r="I44" s="32">
        <v>54.2</v>
      </c>
      <c r="J44" s="32"/>
      <c r="K44" s="32"/>
      <c r="L44" s="33">
        <f t="shared" si="4"/>
        <v>585.29999999999995</v>
      </c>
      <c r="M44" s="32">
        <v>53.3</v>
      </c>
      <c r="N44" s="32">
        <v>194.7</v>
      </c>
      <c r="O44" s="32"/>
      <c r="P44" s="32">
        <v>3.2</v>
      </c>
      <c r="Q44" s="32">
        <v>54.3</v>
      </c>
      <c r="R44" s="32">
        <v>9.6999999999999993</v>
      </c>
      <c r="S44" s="32">
        <v>9.9</v>
      </c>
      <c r="T44" s="32">
        <v>374.6</v>
      </c>
      <c r="U44" s="32">
        <v>247.1</v>
      </c>
      <c r="V44" s="32"/>
      <c r="W44" s="32">
        <v>48</v>
      </c>
      <c r="X44" s="32">
        <v>10</v>
      </c>
      <c r="Y44" s="32">
        <v>9.5</v>
      </c>
      <c r="Z44" s="32"/>
      <c r="AA44" s="32"/>
      <c r="AB44" s="32">
        <v>0.9</v>
      </c>
      <c r="AC44" s="32">
        <v>2.5</v>
      </c>
      <c r="AD44" s="32">
        <v>289.60000000000002</v>
      </c>
      <c r="AE44" s="31">
        <f t="shared" si="3"/>
        <v>1307.3000000000002</v>
      </c>
      <c r="AF44" s="18"/>
      <c r="AG44" s="37">
        <f t="shared" ref="AG44:AG49" si="5">SUM(L44,AE44)</f>
        <v>1892.6000000000001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26.3</v>
      </c>
      <c r="V45" s="32"/>
      <c r="W45" s="32"/>
      <c r="X45" s="32">
        <v>10</v>
      </c>
      <c r="Y45" s="32">
        <v>0</v>
      </c>
      <c r="Z45" s="32"/>
      <c r="AA45" s="32"/>
      <c r="AB45" s="32"/>
      <c r="AC45" s="32"/>
      <c r="AD45" s="32">
        <v>5.7</v>
      </c>
      <c r="AE45" s="31">
        <f t="shared" si="3"/>
        <v>42</v>
      </c>
      <c r="AF45" s="18"/>
      <c r="AG45" s="37">
        <f t="shared" si="5"/>
        <v>42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530.79999999999995</v>
      </c>
      <c r="I46" s="32">
        <v>54.2</v>
      </c>
      <c r="J46" s="32"/>
      <c r="K46" s="32"/>
      <c r="L46" s="33">
        <f t="shared" si="4"/>
        <v>585.29999999999995</v>
      </c>
      <c r="M46" s="32">
        <v>53.3</v>
      </c>
      <c r="N46" s="32">
        <v>194.7</v>
      </c>
      <c r="O46" s="32"/>
      <c r="P46" s="32">
        <v>3.2</v>
      </c>
      <c r="Q46" s="32">
        <v>54.3</v>
      </c>
      <c r="R46" s="32">
        <v>9.6999999999999993</v>
      </c>
      <c r="S46" s="32">
        <v>9.9</v>
      </c>
      <c r="T46" s="32">
        <v>374.6</v>
      </c>
      <c r="U46" s="32">
        <v>220.8</v>
      </c>
      <c r="V46" s="32"/>
      <c r="W46" s="32">
        <v>48</v>
      </c>
      <c r="X46" s="32"/>
      <c r="Y46" s="32">
        <v>9.5</v>
      </c>
      <c r="Z46" s="32"/>
      <c r="AA46" s="32"/>
      <c r="AB46" s="32">
        <v>0.9</v>
      </c>
      <c r="AC46" s="32">
        <v>2.5</v>
      </c>
      <c r="AD46" s="32">
        <v>283.89999999999998</v>
      </c>
      <c r="AE46" s="31">
        <f t="shared" si="3"/>
        <v>1265.3</v>
      </c>
      <c r="AF46" s="18"/>
      <c r="AG46" s="37">
        <f t="shared" si="5"/>
        <v>1850.6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48</v>
      </c>
      <c r="X47" s="32"/>
      <c r="Y47" s="32"/>
      <c r="Z47" s="32"/>
      <c r="AA47" s="32"/>
      <c r="AB47" s="32"/>
      <c r="AC47" s="32">
        <v>1.3</v>
      </c>
      <c r="AD47" s="32"/>
      <c r="AE47" s="31">
        <f t="shared" si="3"/>
        <v>49.3</v>
      </c>
      <c r="AF47" s="18"/>
      <c r="AG47" s="37">
        <f t="shared" si="5"/>
        <v>49.3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530.79999999999995</v>
      </c>
      <c r="I48" s="32">
        <v>54.2</v>
      </c>
      <c r="J48" s="32"/>
      <c r="K48" s="32"/>
      <c r="L48" s="33">
        <f t="shared" si="4"/>
        <v>585.29999999999995</v>
      </c>
      <c r="M48" s="32">
        <v>53.3</v>
      </c>
      <c r="N48" s="32">
        <v>194.7</v>
      </c>
      <c r="O48" s="32"/>
      <c r="P48" s="32">
        <v>3.2</v>
      </c>
      <c r="Q48" s="32">
        <v>54.3</v>
      </c>
      <c r="R48" s="32">
        <v>9.6999999999999993</v>
      </c>
      <c r="S48" s="32">
        <v>9.9</v>
      </c>
      <c r="T48" s="32">
        <v>374.6</v>
      </c>
      <c r="U48" s="32">
        <v>220.8</v>
      </c>
      <c r="V48" s="32"/>
      <c r="W48" s="32"/>
      <c r="X48" s="32"/>
      <c r="Y48" s="32">
        <v>9.5</v>
      </c>
      <c r="Z48" s="32"/>
      <c r="AA48" s="32"/>
      <c r="AB48" s="32">
        <v>0.9</v>
      </c>
      <c r="AC48" s="32">
        <v>1.2</v>
      </c>
      <c r="AD48" s="32">
        <v>283.89999999999998</v>
      </c>
      <c r="AE48" s="31">
        <f t="shared" si="3"/>
        <v>1216</v>
      </c>
      <c r="AF48" s="18"/>
      <c r="AG48" s="37">
        <f t="shared" si="5"/>
        <v>1801.3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354.3</v>
      </c>
      <c r="I49" s="35"/>
      <c r="J49" s="35"/>
      <c r="K49" s="35"/>
      <c r="L49" s="36">
        <f t="shared" si="4"/>
        <v>354.3</v>
      </c>
      <c r="M49" s="35">
        <v>50.6</v>
      </c>
      <c r="N49" s="35"/>
      <c r="O49" s="35"/>
      <c r="P49" s="35"/>
      <c r="Q49" s="35">
        <v>53.5</v>
      </c>
      <c r="R49" s="35"/>
      <c r="S49" s="35">
        <v>2</v>
      </c>
      <c r="T49" s="35">
        <v>5.3</v>
      </c>
      <c r="U49" s="35">
        <v>13.2</v>
      </c>
      <c r="V49" s="35"/>
      <c r="W49" s="35"/>
      <c r="X49" s="35"/>
      <c r="Y49" s="35">
        <v>5.0999999999999996</v>
      </c>
      <c r="Z49" s="35"/>
      <c r="AA49" s="35"/>
      <c r="AB49" s="35"/>
      <c r="AC49" s="35">
        <v>0.5</v>
      </c>
      <c r="AD49" s="35">
        <v>124.8</v>
      </c>
      <c r="AE49" s="34">
        <f t="shared" si="3"/>
        <v>255</v>
      </c>
      <c r="AF49" s="21"/>
      <c r="AG49" s="36">
        <f t="shared" si="5"/>
        <v>609.29999999999995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3.1</v>
      </c>
      <c r="I52" s="32"/>
      <c r="J52" s="32"/>
      <c r="K52" s="32"/>
      <c r="L52" s="33">
        <f t="shared" ref="L52:L81" si="7">IF(SUM(B52:K52)=0,"",SUM(B52:K52))</f>
        <v>3.1</v>
      </c>
      <c r="M52" s="32">
        <v>0.2</v>
      </c>
      <c r="N52" s="32"/>
      <c r="O52" s="32"/>
      <c r="P52" s="32"/>
      <c r="Q52" s="32">
        <v>0.5</v>
      </c>
      <c r="R52" s="32"/>
      <c r="S52" s="32">
        <v>0.9</v>
      </c>
      <c r="T52" s="32">
        <v>11.5</v>
      </c>
      <c r="U52" s="32">
        <v>10</v>
      </c>
      <c r="V52" s="32"/>
      <c r="W52" s="32"/>
      <c r="X52" s="32"/>
      <c r="Y52" s="32">
        <v>3.4</v>
      </c>
      <c r="Z52" s="32"/>
      <c r="AA52" s="32"/>
      <c r="AB52" s="32"/>
      <c r="AC52" s="32"/>
      <c r="AD52" s="32">
        <v>51.4</v>
      </c>
      <c r="AE52" s="31">
        <f t="shared" si="3"/>
        <v>77.900000000000006</v>
      </c>
      <c r="AF52" s="18"/>
      <c r="AG52" s="33">
        <f>SUM(L52,AE52)</f>
        <v>81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186.3</v>
      </c>
      <c r="O57" s="32"/>
      <c r="P57" s="32">
        <v>3.2</v>
      </c>
      <c r="Q57" s="32"/>
      <c r="R57" s="32">
        <v>9.6999999999999993</v>
      </c>
      <c r="S57" s="32">
        <v>4.2</v>
      </c>
      <c r="T57" s="32">
        <v>216.5</v>
      </c>
      <c r="U57" s="32">
        <v>26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3"/>
        <v>447.4</v>
      </c>
      <c r="AF57" s="18"/>
      <c r="AG57" s="33">
        <f>SUM(L57,AE57)</f>
        <v>447.4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173.4</v>
      </c>
      <c r="I62" s="32">
        <v>54.2</v>
      </c>
      <c r="J62" s="32"/>
      <c r="K62" s="32"/>
      <c r="L62" s="33">
        <f t="shared" si="7"/>
        <v>227.90000000000003</v>
      </c>
      <c r="M62" s="32">
        <v>2.5</v>
      </c>
      <c r="N62" s="32">
        <v>0.5</v>
      </c>
      <c r="O62" s="32"/>
      <c r="P62" s="32"/>
      <c r="Q62" s="32">
        <v>0.2</v>
      </c>
      <c r="R62" s="32"/>
      <c r="S62" s="32">
        <v>2.8</v>
      </c>
      <c r="T62" s="32">
        <v>8.6</v>
      </c>
      <c r="U62" s="32">
        <v>171.6</v>
      </c>
      <c r="V62" s="32"/>
      <c r="W62" s="32"/>
      <c r="X62" s="32"/>
      <c r="Y62" s="32">
        <v>1</v>
      </c>
      <c r="Z62" s="32"/>
      <c r="AA62" s="32"/>
      <c r="AB62" s="32">
        <v>0.9</v>
      </c>
      <c r="AC62" s="32">
        <v>0.7</v>
      </c>
      <c r="AD62" s="32">
        <v>106.2</v>
      </c>
      <c r="AE62" s="31">
        <f t="shared" si="3"/>
        <v>295</v>
      </c>
      <c r="AF62" s="18"/>
      <c r="AG62" s="33">
        <f>SUM(L62,AE62)</f>
        <v>522.90000000000009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2.7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6.4</v>
      </c>
      <c r="O75" s="32"/>
      <c r="P75" s="32"/>
      <c r="Q75" s="32">
        <v>0.1</v>
      </c>
      <c r="R75" s="32"/>
      <c r="S75" s="32"/>
      <c r="T75" s="32">
        <v>130.30000000000001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136.80000000000001</v>
      </c>
      <c r="AF75" s="18"/>
      <c r="AG75" s="33">
        <f>SUM(L75,AE75)</f>
        <v>136.80000000000001</v>
      </c>
    </row>
    <row r="76" spans="1:33" s="5" customFormat="1" ht="1.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0.75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4.25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1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1.5</v>
      </c>
      <c r="O81" s="57"/>
      <c r="P81" s="57"/>
      <c r="Q81" s="57"/>
      <c r="R81" s="57"/>
      <c r="S81" s="57"/>
      <c r="T81" s="57">
        <v>2.4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3.9</v>
      </c>
      <c r="AF81" s="58"/>
      <c r="AG81" s="38">
        <f>SUM(L81,AE81)</f>
        <v>3.9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</mergeCells>
  <pageMargins left="0.7" right="0.7" top="0.75" bottom="0.75" header="0.3" footer="0.3"/>
  <pageSetup orientation="portrait" horizontalDpi="0" verticalDpi="0" r:id="rId1"/>
  <ignoredErrors>
    <ignoredError sqref="AG43 L7:L33 L79:L81 L43:L75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6"/>
  <sheetViews>
    <sheetView showGridLines="0" workbookViewId="0">
      <pane xSplit="1" ySplit="5" topLeftCell="B6" activePane="bottomRight" state="frozen"/>
      <selection activeCell="A52" sqref="A52"/>
      <selection pane="topRight" activeCell="A52" sqref="A52"/>
      <selection pane="bottomLeft" activeCell="A52" sqref="A52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13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 t="s">
        <v>191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  <c r="AF3" s="101" t="s">
        <v>84</v>
      </c>
      <c r="AG3" s="16"/>
    </row>
    <row r="4" spans="1:54" s="5" customFormat="1" ht="15" customHeight="1" x14ac:dyDescent="0.2">
      <c r="A4" s="15" t="s">
        <v>148</v>
      </c>
      <c r="B4" s="103" t="s">
        <v>16</v>
      </c>
      <c r="C4" s="59" t="s">
        <v>23</v>
      </c>
      <c r="D4" s="59" t="s">
        <v>17</v>
      </c>
      <c r="E4" s="59" t="s">
        <v>19</v>
      </c>
      <c r="F4" s="105" t="s">
        <v>63</v>
      </c>
      <c r="G4" s="105" t="s">
        <v>64</v>
      </c>
      <c r="H4" s="105" t="s">
        <v>20</v>
      </c>
      <c r="I4" s="89" t="s">
        <v>21</v>
      </c>
      <c r="J4" s="89" t="s">
        <v>68</v>
      </c>
      <c r="K4" s="89" t="s">
        <v>21</v>
      </c>
      <c r="L4" s="107" t="s">
        <v>38</v>
      </c>
      <c r="M4" s="111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166</v>
      </c>
      <c r="T4" s="109" t="s">
        <v>167</v>
      </c>
      <c r="U4" s="109" t="s">
        <v>168</v>
      </c>
      <c r="V4" s="74" t="s">
        <v>66</v>
      </c>
      <c r="W4" s="74" t="s">
        <v>31</v>
      </c>
      <c r="X4" s="74" t="s">
        <v>17</v>
      </c>
      <c r="Y4" s="74" t="s">
        <v>17</v>
      </c>
      <c r="Z4" s="109" t="s">
        <v>65</v>
      </c>
      <c r="AA4" s="109" t="s">
        <v>169</v>
      </c>
      <c r="AB4" s="75" t="s">
        <v>67</v>
      </c>
      <c r="AC4" s="74" t="s">
        <v>23</v>
      </c>
      <c r="AD4" s="73" t="s">
        <v>35</v>
      </c>
      <c r="AE4" s="107" t="s">
        <v>38</v>
      </c>
      <c r="AF4" s="102"/>
      <c r="AG4" s="48" t="s">
        <v>38</v>
      </c>
    </row>
    <row r="5" spans="1:54" s="5" customFormat="1" ht="15" customHeight="1" x14ac:dyDescent="0.2">
      <c r="A5" s="46" t="s">
        <v>15</v>
      </c>
      <c r="B5" s="104"/>
      <c r="C5" s="47" t="s">
        <v>24</v>
      </c>
      <c r="D5" s="47" t="s">
        <v>18</v>
      </c>
      <c r="E5" s="47" t="s">
        <v>123</v>
      </c>
      <c r="F5" s="106"/>
      <c r="G5" s="106"/>
      <c r="H5" s="106"/>
      <c r="I5" s="47" t="s">
        <v>22</v>
      </c>
      <c r="J5" s="47" t="s">
        <v>122</v>
      </c>
      <c r="K5" s="90" t="s">
        <v>181</v>
      </c>
      <c r="L5" s="108"/>
      <c r="M5" s="112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10"/>
      <c r="U5" s="110"/>
      <c r="V5" s="77" t="s">
        <v>16</v>
      </c>
      <c r="W5" s="77" t="s">
        <v>70</v>
      </c>
      <c r="X5" s="77" t="s">
        <v>32</v>
      </c>
      <c r="Y5" s="77" t="s">
        <v>33</v>
      </c>
      <c r="Z5" s="110"/>
      <c r="AA5" s="110"/>
      <c r="AB5" s="78" t="s">
        <v>23</v>
      </c>
      <c r="AC5" s="77" t="s">
        <v>34</v>
      </c>
      <c r="AD5" s="79" t="s">
        <v>36</v>
      </c>
      <c r="AE5" s="108"/>
      <c r="AF5" s="102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187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661.8</v>
      </c>
      <c r="F7" s="32"/>
      <c r="G7" s="32"/>
      <c r="H7" s="32">
        <v>555</v>
      </c>
      <c r="I7" s="32">
        <v>59.9</v>
      </c>
      <c r="J7" s="32"/>
      <c r="K7" s="32"/>
      <c r="L7" s="33">
        <f>IF(SUM(B7:K7)=0,"",SUM(B7:K7))</f>
        <v>1276.7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1182.3</v>
      </c>
      <c r="C8" s="32">
        <v>0.7</v>
      </c>
      <c r="D8" s="32"/>
      <c r="E8" s="32" t="s">
        <v>162</v>
      </c>
      <c r="F8" s="32"/>
      <c r="G8" s="32"/>
      <c r="H8" s="32"/>
      <c r="I8" s="32"/>
      <c r="J8" s="32"/>
      <c r="K8" s="32"/>
      <c r="L8" s="33">
        <f t="shared" ref="L8:L33" si="0">IF(SUM(B8:K8)=0,"",SUM(B8:K8))</f>
        <v>1183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 t="s">
        <v>162</v>
      </c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/>
      <c r="E10" s="32" t="s">
        <v>162</v>
      </c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116.8</v>
      </c>
      <c r="C11" s="32">
        <v>-0.4</v>
      </c>
      <c r="D11" s="32"/>
      <c r="E11" s="32" t="s">
        <v>162</v>
      </c>
      <c r="F11" s="32"/>
      <c r="G11" s="32"/>
      <c r="H11" s="32"/>
      <c r="I11" s="32"/>
      <c r="J11" s="32"/>
      <c r="K11" s="32"/>
      <c r="L11" s="33">
        <f t="shared" si="0"/>
        <v>116.39999999999999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-176.9</v>
      </c>
      <c r="F12" s="32"/>
      <c r="G12" s="32"/>
      <c r="H12" s="32"/>
      <c r="I12" s="32"/>
      <c r="J12" s="32"/>
      <c r="K12" s="32"/>
      <c r="L12" s="33">
        <f t="shared" si="0"/>
        <v>-176.9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-0.1</v>
      </c>
      <c r="C13" s="32"/>
      <c r="D13" s="32"/>
      <c r="E13" s="32" t="s">
        <v>162</v>
      </c>
      <c r="F13" s="32"/>
      <c r="G13" s="32"/>
      <c r="H13" s="32"/>
      <c r="I13" s="32"/>
      <c r="J13" s="32"/>
      <c r="K13" s="32"/>
      <c r="L13" s="33">
        <f t="shared" si="0"/>
        <v>-0.1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1299</v>
      </c>
      <c r="C14" s="32">
        <v>0.3</v>
      </c>
      <c r="D14" s="32"/>
      <c r="E14" s="32">
        <v>484.9</v>
      </c>
      <c r="F14" s="32"/>
      <c r="G14" s="32"/>
      <c r="H14" s="32">
        <v>555</v>
      </c>
      <c r="I14" s="32">
        <v>59.9</v>
      </c>
      <c r="J14" s="32"/>
      <c r="K14" s="32"/>
      <c r="L14" s="33">
        <f t="shared" si="0"/>
        <v>2399.1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-1299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-1299</v>
      </c>
      <c r="M15" s="35">
        <v>56.1</v>
      </c>
      <c r="N15" s="35">
        <v>206.5</v>
      </c>
      <c r="O15" s="35">
        <v>17.3</v>
      </c>
      <c r="P15" s="35">
        <v>2.1</v>
      </c>
      <c r="Q15" s="35">
        <v>60</v>
      </c>
      <c r="R15" s="35">
        <v>33.5</v>
      </c>
      <c r="S15" s="35">
        <v>35.1</v>
      </c>
      <c r="T15" s="35">
        <v>420.2</v>
      </c>
      <c r="U15" s="35">
        <v>326.89999999999998</v>
      </c>
      <c r="V15" s="35">
        <v>11.4</v>
      </c>
      <c r="W15" s="35">
        <v>69.400000000000006</v>
      </c>
      <c r="X15" s="35">
        <v>18.399999999999999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1256.9000000000003</v>
      </c>
      <c r="AF15" s="34">
        <f>IF(SUM(L15,AE15)=0,"",SUM(L15,AE15))</f>
        <v>-42.099999999999682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-484.9</v>
      </c>
      <c r="F16" s="32"/>
      <c r="G16" s="32"/>
      <c r="H16" s="32"/>
      <c r="I16" s="32"/>
      <c r="J16" s="32"/>
      <c r="K16" s="32"/>
      <c r="L16" s="33">
        <f t="shared" si="0"/>
        <v>-484.9</v>
      </c>
      <c r="M16" s="32"/>
      <c r="N16" s="32"/>
      <c r="O16" s="32"/>
      <c r="P16" s="32"/>
      <c r="Q16" s="32"/>
      <c r="R16" s="32"/>
      <c r="S16" s="32">
        <v>0</v>
      </c>
      <c r="T16" s="32">
        <v>-1.5</v>
      </c>
      <c r="U16" s="32">
        <v>-61.2</v>
      </c>
      <c r="V16" s="32"/>
      <c r="W16" s="32"/>
      <c r="X16" s="32"/>
      <c r="Y16" s="32"/>
      <c r="Z16" s="32"/>
      <c r="AA16" s="32"/>
      <c r="AB16" s="32"/>
      <c r="AC16" s="32"/>
      <c r="AD16" s="32">
        <v>435.3</v>
      </c>
      <c r="AE16" s="31">
        <f t="shared" si="1"/>
        <v>372.6</v>
      </c>
      <c r="AF16" s="31">
        <f>IF(SUM(L16,AE16)=0,"",SUM(L16,AE16))</f>
        <v>-112.29999999999995</v>
      </c>
      <c r="AG16" s="23"/>
      <c r="AI16" s="8"/>
    </row>
    <row r="17" spans="1:254" s="5" customFormat="1" ht="15" hidden="1" customHeight="1" outlineLevel="1" x14ac:dyDescent="0.2">
      <c r="A17" s="80" t="s">
        <v>173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174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175</v>
      </c>
      <c r="B19" s="81"/>
      <c r="C19" s="81"/>
      <c r="D19" s="81"/>
      <c r="E19" s="81">
        <v>-484.9</v>
      </c>
      <c r="F19" s="81"/>
      <c r="G19" s="82"/>
      <c r="H19" s="81"/>
      <c r="I19" s="82"/>
      <c r="J19" s="81"/>
      <c r="K19" s="83"/>
      <c r="L19" s="42">
        <f t="shared" si="0"/>
        <v>-484.9</v>
      </c>
      <c r="M19" s="81"/>
      <c r="N19" s="81"/>
      <c r="O19" s="85"/>
      <c r="P19" s="81"/>
      <c r="Q19" s="81"/>
      <c r="R19" s="81"/>
      <c r="S19" s="81"/>
      <c r="T19" s="82"/>
      <c r="U19" s="82"/>
      <c r="V19" s="81"/>
      <c r="W19" s="81"/>
      <c r="X19" s="81"/>
      <c r="Y19" s="85"/>
      <c r="Z19" s="81"/>
      <c r="AA19" s="81"/>
      <c r="AB19" s="85"/>
      <c r="AC19" s="85"/>
      <c r="AD19" s="83">
        <v>414.8</v>
      </c>
      <c r="AE19" s="84">
        <f t="shared" si="1"/>
        <v>414.8</v>
      </c>
      <c r="AF19" s="40">
        <f>IF(SUM(L19,AE19)=0,"",SUM(L19,AE19))</f>
        <v>-70.099999999999966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176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177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-7.5</v>
      </c>
      <c r="I22" s="32">
        <v>-8</v>
      </c>
      <c r="J22" s="32"/>
      <c r="K22" s="32"/>
      <c r="L22" s="33">
        <f t="shared" si="0"/>
        <v>-15.5</v>
      </c>
      <c r="M22" s="32"/>
      <c r="N22" s="32"/>
      <c r="O22" s="32"/>
      <c r="P22" s="32"/>
      <c r="Q22" s="32"/>
      <c r="R22" s="32"/>
      <c r="S22" s="32">
        <v>-0.9</v>
      </c>
      <c r="T22" s="32">
        <v>-0.1</v>
      </c>
      <c r="U22" s="32">
        <v>-5.4</v>
      </c>
      <c r="V22" s="32"/>
      <c r="W22" s="32"/>
      <c r="X22" s="32"/>
      <c r="Y22" s="32"/>
      <c r="Z22" s="32"/>
      <c r="AA22" s="32"/>
      <c r="AB22" s="32"/>
      <c r="AC22" s="32"/>
      <c r="AD22" s="32">
        <v>6.7</v>
      </c>
      <c r="AE22" s="31">
        <f t="shared" si="1"/>
        <v>0.29999999999999982</v>
      </c>
      <c r="AF22" s="31">
        <f>IF(SUM(L22,AE22)=0,"",SUM(L22,AE22))</f>
        <v>-15.2</v>
      </c>
      <c r="AG22" s="23"/>
    </row>
    <row r="23" spans="1:254" s="5" customFormat="1" ht="15" hidden="1" customHeight="1" x14ac:dyDescent="0.2">
      <c r="A23" s="80" t="s">
        <v>173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174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 t="shared" si="1"/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175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176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177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170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-4.4000000000000004</v>
      </c>
      <c r="I30" s="32"/>
      <c r="J30" s="32"/>
      <c r="K30" s="32"/>
      <c r="L30" s="33">
        <f t="shared" si="0"/>
        <v>-4.4000000000000004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2.4</v>
      </c>
      <c r="AD30" s="32"/>
      <c r="AE30" s="31">
        <f t="shared" si="1"/>
        <v>2.4</v>
      </c>
      <c r="AF30" s="31">
        <f t="shared" si="2"/>
        <v>-2.0000000000000004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-14.9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10.6</v>
      </c>
      <c r="Z31" s="32"/>
      <c r="AA31" s="32"/>
      <c r="AB31" s="32"/>
      <c r="AC31" s="32"/>
      <c r="AD31" s="32"/>
      <c r="AE31" s="31">
        <f t="shared" ref="AE31:AE81" si="3">IF(SUM(M31:AD31)=0,"",SUM(M31:AD31))</f>
        <v>-4.3000000000000007</v>
      </c>
      <c r="AF31" s="31">
        <f t="shared" si="2"/>
        <v>-4.3000000000000007</v>
      </c>
      <c r="AG31" s="23"/>
    </row>
    <row r="32" spans="1:254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-0.8</v>
      </c>
      <c r="W32" s="32"/>
      <c r="X32" s="32"/>
      <c r="Y32" s="32"/>
      <c r="Z32" s="32"/>
      <c r="AA32" s="32"/>
      <c r="AB32" s="32">
        <v>0.7</v>
      </c>
      <c r="AC32" s="32"/>
      <c r="AD32" s="32"/>
      <c r="AE32" s="31">
        <f t="shared" si="3"/>
        <v>-0.10000000000000009</v>
      </c>
      <c r="AF32" s="31">
        <f t="shared" si="2"/>
        <v>-0.10000000000000009</v>
      </c>
      <c r="AG32" s="23"/>
    </row>
    <row r="33" spans="1:33" s="5" customFormat="1" ht="15" customHeight="1" x14ac:dyDescent="0.2">
      <c r="A33" s="51" t="s">
        <v>125</v>
      </c>
      <c r="B33" s="31">
        <v>-1299</v>
      </c>
      <c r="C33" s="32"/>
      <c r="D33" s="32"/>
      <c r="E33" s="32">
        <v>-484.9</v>
      </c>
      <c r="F33" s="32"/>
      <c r="G33" s="32"/>
      <c r="H33" s="32">
        <v>-11.9</v>
      </c>
      <c r="I33" s="32">
        <v>-8</v>
      </c>
      <c r="J33" s="32"/>
      <c r="K33" s="32"/>
      <c r="L33" s="33">
        <f t="shared" si="0"/>
        <v>-1803.8000000000002</v>
      </c>
      <c r="M33" s="32">
        <v>56.1</v>
      </c>
      <c r="N33" s="32">
        <v>206.5</v>
      </c>
      <c r="O33" s="32">
        <v>2.4</v>
      </c>
      <c r="P33" s="32">
        <v>2.1</v>
      </c>
      <c r="Q33" s="32">
        <v>60</v>
      </c>
      <c r="R33" s="32">
        <v>33.5</v>
      </c>
      <c r="S33" s="32">
        <v>34.200000000000003</v>
      </c>
      <c r="T33" s="32">
        <v>418.6</v>
      </c>
      <c r="U33" s="32">
        <v>260.3</v>
      </c>
      <c r="V33" s="32">
        <v>10.6</v>
      </c>
      <c r="W33" s="32">
        <v>69.400000000000006</v>
      </c>
      <c r="X33" s="32">
        <v>18.399999999999999</v>
      </c>
      <c r="Y33" s="32">
        <v>10.6</v>
      </c>
      <c r="Z33" s="32"/>
      <c r="AA33" s="32"/>
      <c r="AB33" s="32">
        <v>0.7</v>
      </c>
      <c r="AC33" s="32">
        <v>2.4</v>
      </c>
      <c r="AD33" s="32">
        <v>442</v>
      </c>
      <c r="AE33" s="31">
        <f t="shared" si="3"/>
        <v>1627.8000000000002</v>
      </c>
      <c r="AF33" s="31">
        <f t="shared" si="2"/>
        <v>-176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56.1</v>
      </c>
      <c r="N34" s="35">
        <v>206.5</v>
      </c>
      <c r="O34" s="35">
        <v>17.3</v>
      </c>
      <c r="P34" s="35">
        <v>2.1</v>
      </c>
      <c r="Q34" s="35">
        <v>60</v>
      </c>
      <c r="R34" s="35">
        <v>33.5</v>
      </c>
      <c r="S34" s="35">
        <v>35.1</v>
      </c>
      <c r="T34" s="35">
        <v>420.2</v>
      </c>
      <c r="U34" s="35">
        <v>326.89999999999998</v>
      </c>
      <c r="V34" s="35">
        <v>11.4</v>
      </c>
      <c r="W34" s="35">
        <v>69.400000000000006</v>
      </c>
      <c r="X34" s="35">
        <v>18.399999999999999</v>
      </c>
      <c r="Y34" s="35">
        <v>10.6</v>
      </c>
      <c r="Z34" s="35"/>
      <c r="AA34" s="35"/>
      <c r="AB34" s="35">
        <v>0.7</v>
      </c>
      <c r="AC34" s="35">
        <v>2.4</v>
      </c>
      <c r="AD34" s="35">
        <v>442</v>
      </c>
      <c r="AE34" s="34">
        <f t="shared" si="3"/>
        <v>1712.6000000000004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8.9</v>
      </c>
      <c r="N35" s="32">
        <v>16.100000000000001</v>
      </c>
      <c r="O35" s="32"/>
      <c r="P35" s="32">
        <v>3.8</v>
      </c>
      <c r="Q35" s="32"/>
      <c r="R35" s="32"/>
      <c r="S35" s="32"/>
      <c r="T35" s="32">
        <v>56.3</v>
      </c>
      <c r="U35" s="32">
        <v>32.200000000000003</v>
      </c>
      <c r="V35" s="32">
        <v>0.9</v>
      </c>
      <c r="W35" s="32">
        <v>15.3</v>
      </c>
      <c r="X35" s="32"/>
      <c r="Y35" s="32"/>
      <c r="Z35" s="32"/>
      <c r="AA35" s="32"/>
      <c r="AB35" s="32">
        <v>0.5</v>
      </c>
      <c r="AC35" s="32"/>
      <c r="AD35" s="32"/>
      <c r="AE35" s="31">
        <f t="shared" si="3"/>
        <v>134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>
        <v>-0.1</v>
      </c>
      <c r="Q36" s="32"/>
      <c r="R36" s="32">
        <v>-17.2</v>
      </c>
      <c r="S36" s="32">
        <v>-17.7</v>
      </c>
      <c r="T36" s="32">
        <v>-47.9</v>
      </c>
      <c r="U36" s="32">
        <v>-33.700000000000003</v>
      </c>
      <c r="V36" s="32"/>
      <c r="W36" s="32"/>
      <c r="X36" s="32"/>
      <c r="Y36" s="32"/>
      <c r="Z36" s="32"/>
      <c r="AA36" s="32"/>
      <c r="AB36" s="32"/>
      <c r="AC36" s="32"/>
      <c r="AD36" s="32">
        <v>-44.4</v>
      </c>
      <c r="AE36" s="31">
        <f t="shared" si="3"/>
        <v>-161</v>
      </c>
      <c r="AF36" s="18"/>
      <c r="AG36" s="22"/>
    </row>
    <row r="37" spans="1:33" s="5" customFormat="1" ht="15" hidden="1" customHeight="1" x14ac:dyDescent="0.2">
      <c r="A37" s="51" t="s">
        <v>171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-0.8</v>
      </c>
      <c r="O38" s="32">
        <v>-0.1</v>
      </c>
      <c r="P38" s="32"/>
      <c r="Q38" s="32">
        <v>-0.1</v>
      </c>
      <c r="R38" s="32">
        <v>-0.1</v>
      </c>
      <c r="S38" s="32"/>
      <c r="T38" s="32">
        <v>-0.8</v>
      </c>
      <c r="U38" s="32">
        <v>-0.5</v>
      </c>
      <c r="V38" s="32"/>
      <c r="W38" s="32"/>
      <c r="X38" s="32"/>
      <c r="Y38" s="32">
        <v>-0.7</v>
      </c>
      <c r="Z38" s="32"/>
      <c r="AA38" s="32"/>
      <c r="AB38" s="32"/>
      <c r="AC38" s="32"/>
      <c r="AD38" s="32">
        <v>-91.4</v>
      </c>
      <c r="AE38" s="31">
        <f t="shared" si="3"/>
        <v>-94.5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-1.1000000000000001</v>
      </c>
      <c r="N39" s="32">
        <v>-16.100000000000001</v>
      </c>
      <c r="O39" s="32">
        <v>-2.4</v>
      </c>
      <c r="P39" s="32">
        <v>-2.7</v>
      </c>
      <c r="Q39" s="32">
        <v>-6.2</v>
      </c>
      <c r="R39" s="32">
        <v>-3.6</v>
      </c>
      <c r="S39" s="32">
        <v>-8.5</v>
      </c>
      <c r="T39" s="32">
        <v>-36</v>
      </c>
      <c r="U39" s="32">
        <v>9.5</v>
      </c>
      <c r="V39" s="32">
        <v>-0.1</v>
      </c>
      <c r="W39" s="32">
        <v>-5.7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3"/>
        <v>-72.899999999999991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-5.0999999999999996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-3.5</v>
      </c>
      <c r="Y40" s="32"/>
      <c r="Z40" s="32"/>
      <c r="AA40" s="32"/>
      <c r="AB40" s="32"/>
      <c r="AC40" s="32"/>
      <c r="AD40" s="32"/>
      <c r="AE40" s="31">
        <f t="shared" si="3"/>
        <v>-8.6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/>
      <c r="O41" s="32">
        <v>0.1</v>
      </c>
      <c r="P41" s="32"/>
      <c r="Q41" s="32"/>
      <c r="R41" s="32">
        <v>0.1</v>
      </c>
      <c r="S41" s="32">
        <v>0.1</v>
      </c>
      <c r="T41" s="32">
        <v>-0.1</v>
      </c>
      <c r="U41" s="32">
        <v>1.4</v>
      </c>
      <c r="V41" s="32"/>
      <c r="W41" s="32"/>
      <c r="X41" s="32"/>
      <c r="Y41" s="32">
        <v>-0.1</v>
      </c>
      <c r="Z41" s="32"/>
      <c r="AA41" s="32"/>
      <c r="AB41" s="32"/>
      <c r="AC41" s="32"/>
      <c r="AD41" s="32"/>
      <c r="AE41" s="31">
        <f t="shared" si="3"/>
        <v>1.4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58.7</v>
      </c>
      <c r="N42" s="32">
        <v>205.7</v>
      </c>
      <c r="O42" s="32">
        <v>14.9</v>
      </c>
      <c r="P42" s="32">
        <v>3.1</v>
      </c>
      <c r="Q42" s="32">
        <v>53.7</v>
      </c>
      <c r="R42" s="32">
        <v>12.7</v>
      </c>
      <c r="S42" s="32">
        <v>9</v>
      </c>
      <c r="T42" s="32">
        <v>391.7</v>
      </c>
      <c r="U42" s="32">
        <v>335.8</v>
      </c>
      <c r="V42" s="32">
        <v>12.2</v>
      </c>
      <c r="W42" s="32">
        <v>79</v>
      </c>
      <c r="X42" s="32">
        <v>14.9</v>
      </c>
      <c r="Y42" s="32">
        <v>9.8000000000000007</v>
      </c>
      <c r="Z42" s="32"/>
      <c r="AA42" s="32"/>
      <c r="AB42" s="32">
        <v>1.2</v>
      </c>
      <c r="AC42" s="32">
        <v>2.4</v>
      </c>
      <c r="AD42" s="32">
        <v>306.2</v>
      </c>
      <c r="AE42" s="31">
        <f t="shared" si="3"/>
        <v>1511.0000000000002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1299</v>
      </c>
      <c r="C43" s="35">
        <v>0.3</v>
      </c>
      <c r="D43" s="35"/>
      <c r="E43" s="35">
        <v>661.8</v>
      </c>
      <c r="F43" s="35"/>
      <c r="G43" s="35"/>
      <c r="H43" s="35">
        <v>555</v>
      </c>
      <c r="I43" s="35">
        <v>59.9</v>
      </c>
      <c r="J43" s="35"/>
      <c r="K43" s="35"/>
      <c r="L43" s="36">
        <f t="shared" ref="L43:L49" si="4">IF(SUM(B43:K43)=0,"",SUM(B43:K43))</f>
        <v>2576</v>
      </c>
      <c r="M43" s="35">
        <v>63.8</v>
      </c>
      <c r="N43" s="35">
        <v>206.5</v>
      </c>
      <c r="O43" s="35">
        <v>15</v>
      </c>
      <c r="P43" s="35">
        <v>3.1</v>
      </c>
      <c r="Q43" s="35">
        <v>53.8</v>
      </c>
      <c r="R43" s="35">
        <v>12.8</v>
      </c>
      <c r="S43" s="35">
        <v>9</v>
      </c>
      <c r="T43" s="35">
        <v>392.5</v>
      </c>
      <c r="U43" s="35">
        <v>336.3</v>
      </c>
      <c r="V43" s="35">
        <v>12.2</v>
      </c>
      <c r="W43" s="35">
        <v>79</v>
      </c>
      <c r="X43" s="35">
        <v>18.399999999999999</v>
      </c>
      <c r="Y43" s="35">
        <v>10.5</v>
      </c>
      <c r="Z43" s="35"/>
      <c r="AA43" s="35"/>
      <c r="AB43" s="35">
        <v>1.2</v>
      </c>
      <c r="AC43" s="35">
        <v>2.4</v>
      </c>
      <c r="AD43" s="35">
        <v>397.6</v>
      </c>
      <c r="AE43" s="34">
        <f t="shared" si="3"/>
        <v>1614.1000000000004</v>
      </c>
      <c r="AF43" s="18"/>
      <c r="AG43" s="39">
        <f>SUM(L7,L8,L9,L11,L13,AE35,AE36,AE37,AE39,AE41)</f>
        <v>2477.5</v>
      </c>
    </row>
    <row r="44" spans="1:33" s="5" customFormat="1" ht="15" customHeight="1" x14ac:dyDescent="0.2">
      <c r="A44" s="51" t="s">
        <v>42</v>
      </c>
      <c r="B44" s="31"/>
      <c r="C44" s="32">
        <v>0.3</v>
      </c>
      <c r="D44" s="32"/>
      <c r="E44" s="32"/>
      <c r="F44" s="32"/>
      <c r="G44" s="32"/>
      <c r="H44" s="32">
        <v>543.1</v>
      </c>
      <c r="I44" s="32">
        <v>51.9</v>
      </c>
      <c r="J44" s="32"/>
      <c r="K44" s="32"/>
      <c r="L44" s="33">
        <f t="shared" si="4"/>
        <v>595.29999999999995</v>
      </c>
      <c r="M44" s="32">
        <v>58.7</v>
      </c>
      <c r="N44" s="32">
        <v>205.7</v>
      </c>
      <c r="O44" s="32"/>
      <c r="P44" s="32">
        <v>3.1</v>
      </c>
      <c r="Q44" s="32">
        <v>53.7</v>
      </c>
      <c r="R44" s="32">
        <v>12.7</v>
      </c>
      <c r="S44" s="32">
        <v>8.1</v>
      </c>
      <c r="T44" s="32">
        <v>390.1</v>
      </c>
      <c r="U44" s="32">
        <v>269.2</v>
      </c>
      <c r="V44" s="32">
        <v>11.4</v>
      </c>
      <c r="W44" s="32">
        <v>79</v>
      </c>
      <c r="X44" s="32">
        <v>14.9</v>
      </c>
      <c r="Y44" s="32">
        <v>9.8000000000000007</v>
      </c>
      <c r="Z44" s="32"/>
      <c r="AA44" s="32"/>
      <c r="AB44" s="32">
        <v>1.2</v>
      </c>
      <c r="AC44" s="32">
        <v>2.4</v>
      </c>
      <c r="AD44" s="32">
        <v>306.2</v>
      </c>
      <c r="AE44" s="31">
        <f t="shared" si="3"/>
        <v>1426.2</v>
      </c>
      <c r="AF44" s="18"/>
      <c r="AG44" s="37">
        <f t="shared" ref="AG44:AG49" si="5">SUM(L44,AE44)</f>
        <v>2021.5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32.299999999999997</v>
      </c>
      <c r="V45" s="32">
        <v>11.4</v>
      </c>
      <c r="W45" s="32">
        <v>6.8</v>
      </c>
      <c r="X45" s="32">
        <v>14.9</v>
      </c>
      <c r="Y45" s="32">
        <v>0</v>
      </c>
      <c r="Z45" s="32"/>
      <c r="AA45" s="32"/>
      <c r="AB45" s="32"/>
      <c r="AC45" s="32"/>
      <c r="AD45" s="32">
        <v>5.7</v>
      </c>
      <c r="AE45" s="31">
        <f t="shared" si="3"/>
        <v>71.099999999999994</v>
      </c>
      <c r="AF45" s="18"/>
      <c r="AG45" s="37">
        <f t="shared" si="5"/>
        <v>71.099999999999994</v>
      </c>
    </row>
    <row r="46" spans="1:33" s="5" customFormat="1" ht="15" customHeight="1" x14ac:dyDescent="0.2">
      <c r="A46" s="51" t="s">
        <v>44</v>
      </c>
      <c r="B46" s="31"/>
      <c r="C46" s="32">
        <v>0.3</v>
      </c>
      <c r="D46" s="32"/>
      <c r="E46" s="32"/>
      <c r="F46" s="32"/>
      <c r="G46" s="32"/>
      <c r="H46" s="32">
        <v>543.1</v>
      </c>
      <c r="I46" s="32">
        <v>51.9</v>
      </c>
      <c r="J46" s="32"/>
      <c r="K46" s="32"/>
      <c r="L46" s="33">
        <f t="shared" si="4"/>
        <v>595.29999999999995</v>
      </c>
      <c r="M46" s="32">
        <v>58.7</v>
      </c>
      <c r="N46" s="32">
        <v>205.7</v>
      </c>
      <c r="O46" s="32"/>
      <c r="P46" s="32">
        <v>3.1</v>
      </c>
      <c r="Q46" s="32">
        <v>53.7</v>
      </c>
      <c r="R46" s="32">
        <v>12.7</v>
      </c>
      <c r="S46" s="32">
        <v>8.1</v>
      </c>
      <c r="T46" s="32">
        <v>390.1</v>
      </c>
      <c r="U46" s="32">
        <v>236.9</v>
      </c>
      <c r="V46" s="32"/>
      <c r="W46" s="32">
        <v>72.2</v>
      </c>
      <c r="X46" s="32"/>
      <c r="Y46" s="32">
        <v>9.8000000000000007</v>
      </c>
      <c r="Z46" s="32"/>
      <c r="AA46" s="32"/>
      <c r="AB46" s="32">
        <v>1.2</v>
      </c>
      <c r="AC46" s="32">
        <v>2.4</v>
      </c>
      <c r="AD46" s="32">
        <v>300.5</v>
      </c>
      <c r="AE46" s="31">
        <f t="shared" si="3"/>
        <v>1355.1000000000001</v>
      </c>
      <c r="AF46" s="18"/>
      <c r="AG46" s="37">
        <f t="shared" si="5"/>
        <v>1950.4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72.2</v>
      </c>
      <c r="X47" s="32"/>
      <c r="Y47" s="32"/>
      <c r="Z47" s="32"/>
      <c r="AA47" s="32"/>
      <c r="AB47" s="32"/>
      <c r="AC47" s="32">
        <v>0.7</v>
      </c>
      <c r="AD47" s="32"/>
      <c r="AE47" s="31">
        <f t="shared" si="3"/>
        <v>72.900000000000006</v>
      </c>
      <c r="AF47" s="18"/>
      <c r="AG47" s="37">
        <f t="shared" si="5"/>
        <v>72.900000000000006</v>
      </c>
    </row>
    <row r="48" spans="1:33" s="5" customFormat="1" ht="15" customHeight="1" collapsed="1" x14ac:dyDescent="0.2">
      <c r="A48" s="51" t="s">
        <v>50</v>
      </c>
      <c r="B48" s="31"/>
      <c r="C48" s="32">
        <v>0.3</v>
      </c>
      <c r="D48" s="32"/>
      <c r="E48" s="32"/>
      <c r="F48" s="32"/>
      <c r="G48" s="32"/>
      <c r="H48" s="32">
        <v>543.1</v>
      </c>
      <c r="I48" s="32">
        <v>51.9</v>
      </c>
      <c r="J48" s="32"/>
      <c r="K48" s="32"/>
      <c r="L48" s="33">
        <f t="shared" si="4"/>
        <v>595.29999999999995</v>
      </c>
      <c r="M48" s="32">
        <v>58.7</v>
      </c>
      <c r="N48" s="32">
        <v>205.7</v>
      </c>
      <c r="O48" s="32"/>
      <c r="P48" s="32">
        <v>3.1</v>
      </c>
      <c r="Q48" s="32">
        <v>53.7</v>
      </c>
      <c r="R48" s="32">
        <v>12.7</v>
      </c>
      <c r="S48" s="32">
        <v>8.1</v>
      </c>
      <c r="T48" s="32">
        <v>390.1</v>
      </c>
      <c r="U48" s="32">
        <v>236.9</v>
      </c>
      <c r="V48" s="32"/>
      <c r="W48" s="32"/>
      <c r="X48" s="32"/>
      <c r="Y48" s="32">
        <v>9.8000000000000007</v>
      </c>
      <c r="Z48" s="32"/>
      <c r="AA48" s="32"/>
      <c r="AB48" s="32">
        <v>1.2</v>
      </c>
      <c r="AC48" s="32">
        <v>1.7</v>
      </c>
      <c r="AD48" s="32">
        <v>300.5</v>
      </c>
      <c r="AE48" s="31">
        <f t="shared" si="3"/>
        <v>1282.2</v>
      </c>
      <c r="AF48" s="18"/>
      <c r="AG48" s="37">
        <f t="shared" si="5"/>
        <v>1877.5</v>
      </c>
    </row>
    <row r="49" spans="1:33" s="5" customFormat="1" ht="15" customHeight="1" collapsed="1" x14ac:dyDescent="0.2">
      <c r="A49" s="50" t="s">
        <v>46</v>
      </c>
      <c r="B49" s="34"/>
      <c r="C49" s="35"/>
      <c r="D49" s="35"/>
      <c r="E49" s="35"/>
      <c r="F49" s="35"/>
      <c r="G49" s="35"/>
      <c r="H49" s="35">
        <v>354.3</v>
      </c>
      <c r="I49" s="35"/>
      <c r="J49" s="35"/>
      <c r="K49" s="35"/>
      <c r="L49" s="36">
        <f t="shared" si="4"/>
        <v>354.3</v>
      </c>
      <c r="M49" s="35">
        <v>55.6</v>
      </c>
      <c r="N49" s="35"/>
      <c r="O49" s="35"/>
      <c r="P49" s="35"/>
      <c r="Q49" s="35">
        <v>52.8</v>
      </c>
      <c r="R49" s="35"/>
      <c r="S49" s="35">
        <v>1.2</v>
      </c>
      <c r="T49" s="35">
        <v>5.3</v>
      </c>
      <c r="U49" s="35">
        <v>13.9</v>
      </c>
      <c r="V49" s="35"/>
      <c r="W49" s="35"/>
      <c r="X49" s="35"/>
      <c r="Y49" s="35">
        <v>5.2</v>
      </c>
      <c r="Z49" s="35"/>
      <c r="AA49" s="35"/>
      <c r="AB49" s="35"/>
      <c r="AC49" s="35">
        <v>0.8</v>
      </c>
      <c r="AD49" s="35">
        <v>135.6</v>
      </c>
      <c r="AE49" s="34">
        <f t="shared" si="3"/>
        <v>270.39999999999998</v>
      </c>
      <c r="AF49" s="21"/>
      <c r="AG49" s="36">
        <f t="shared" si="5"/>
        <v>624.70000000000005</v>
      </c>
    </row>
    <row r="50" spans="1:33" s="26" customFormat="1" ht="15" hidden="1" customHeight="1" x14ac:dyDescent="0.2">
      <c r="A50" s="52" t="s">
        <v>172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/>
      <c r="E52" s="32"/>
      <c r="F52" s="32"/>
      <c r="G52" s="32"/>
      <c r="H52" s="32">
        <v>5.5</v>
      </c>
      <c r="I52" s="32"/>
      <c r="J52" s="32"/>
      <c r="K52" s="32"/>
      <c r="L52" s="33">
        <f t="shared" ref="L52:L81" si="7">IF(SUM(B52:K52)=0,"",SUM(B52:K52))</f>
        <v>5.5</v>
      </c>
      <c r="M52" s="32">
        <v>0.3</v>
      </c>
      <c r="N52" s="32"/>
      <c r="O52" s="32"/>
      <c r="P52" s="32"/>
      <c r="Q52" s="32">
        <v>0.5</v>
      </c>
      <c r="R52" s="32"/>
      <c r="S52" s="32">
        <v>0.8</v>
      </c>
      <c r="T52" s="32">
        <v>33.200000000000003</v>
      </c>
      <c r="U52" s="32">
        <v>17.2</v>
      </c>
      <c r="V52" s="32"/>
      <c r="W52" s="32"/>
      <c r="X52" s="32"/>
      <c r="Y52" s="32">
        <v>3.4</v>
      </c>
      <c r="Z52" s="32"/>
      <c r="AA52" s="32"/>
      <c r="AB52" s="32"/>
      <c r="AC52" s="32"/>
      <c r="AD52" s="32">
        <v>53.9</v>
      </c>
      <c r="AE52" s="31">
        <f t="shared" si="3"/>
        <v>109.3</v>
      </c>
      <c r="AF52" s="18"/>
      <c r="AG52" s="33">
        <f>SUM(L52,AE52)</f>
        <v>114.8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178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197.1</v>
      </c>
      <c r="O57" s="32"/>
      <c r="P57" s="32">
        <v>3.1</v>
      </c>
      <c r="Q57" s="32"/>
      <c r="R57" s="32">
        <v>12.7</v>
      </c>
      <c r="S57" s="32">
        <v>3.1</v>
      </c>
      <c r="T57" s="32">
        <v>224</v>
      </c>
      <c r="U57" s="32">
        <v>27.2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3"/>
        <v>468.7</v>
      </c>
      <c r="AF57" s="18"/>
      <c r="AG57" s="33">
        <f>SUM(L57,AE57)</f>
        <v>468.7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0.3</v>
      </c>
      <c r="D62" s="32"/>
      <c r="E62" s="32"/>
      <c r="F62" s="32"/>
      <c r="G62" s="32"/>
      <c r="H62" s="32">
        <v>183.3</v>
      </c>
      <c r="I62" s="32">
        <v>51.9</v>
      </c>
      <c r="J62" s="32"/>
      <c r="K62" s="32"/>
      <c r="L62" s="33">
        <f t="shared" si="7"/>
        <v>235.50000000000003</v>
      </c>
      <c r="M62" s="32">
        <v>2.8</v>
      </c>
      <c r="N62" s="32">
        <v>0.3</v>
      </c>
      <c r="O62" s="32"/>
      <c r="P62" s="32"/>
      <c r="Q62" s="32">
        <v>0.2</v>
      </c>
      <c r="R62" s="32"/>
      <c r="S62" s="32">
        <v>0.8</v>
      </c>
      <c r="T62" s="32">
        <v>7.7</v>
      </c>
      <c r="U62" s="32">
        <v>178.6</v>
      </c>
      <c r="V62" s="32"/>
      <c r="W62" s="32"/>
      <c r="X62" s="32"/>
      <c r="Y62" s="32">
        <v>1.2</v>
      </c>
      <c r="Z62" s="32"/>
      <c r="AA62" s="32"/>
      <c r="AB62" s="32">
        <v>1.2</v>
      </c>
      <c r="AC62" s="32">
        <v>0.9</v>
      </c>
      <c r="AD62" s="32">
        <v>109.5</v>
      </c>
      <c r="AE62" s="31">
        <f t="shared" si="3"/>
        <v>303.2</v>
      </c>
      <c r="AF62" s="18"/>
      <c r="AG62" s="33">
        <f>SUM(L62,AE62)</f>
        <v>538.70000000000005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4.25" customHeight="1" collapsed="1" x14ac:dyDescent="0.2">
      <c r="A75" s="54" t="s">
        <v>182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6.8</v>
      </c>
      <c r="O75" s="32"/>
      <c r="P75" s="32"/>
      <c r="Q75" s="32">
        <v>0.2</v>
      </c>
      <c r="R75" s="32"/>
      <c r="S75" s="32">
        <v>2.2000000000000002</v>
      </c>
      <c r="T75" s="32">
        <v>117.5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126.7</v>
      </c>
      <c r="AF75" s="18"/>
      <c r="AG75" s="33">
        <f>SUM(L75,AE75)</f>
        <v>126.7</v>
      </c>
    </row>
    <row r="76" spans="1:33" s="5" customFormat="1" ht="5.25" hidden="1" customHeight="1" x14ac:dyDescent="0.2">
      <c r="A76" s="52" t="s">
        <v>183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3" t="str">
        <f>IF(SUM(B76,C76,D76,E76,F76,G76,H76,K76)=0,"",SUM(B76,C76,D76,E76,F76,G76,H76,K76))</f>
        <v/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 t="str">
        <f>IF(SUM(M76:AD76)=0,"",SUM(M76:AD76))</f>
        <v/>
      </c>
      <c r="AF76" s="94"/>
      <c r="AG76" s="95"/>
    </row>
    <row r="77" spans="1:33" s="5" customFormat="1" ht="0.75" hidden="1" customHeight="1" x14ac:dyDescent="0.2">
      <c r="A77" s="96" t="s">
        <v>184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3" t="str">
        <f>IF(SUM(B77,C77,D77,E77,F77,G77,H77,K77)=0,"",SUM(B77,C77,D77,E77,F77,G77,H77,K77))</f>
        <v/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1" t="str">
        <f>IF(SUM(M77:AD77)=0,"",SUM(M77:AD77))</f>
        <v/>
      </c>
      <c r="AF77" s="94"/>
      <c r="AG77" s="95"/>
    </row>
    <row r="78" spans="1:33" s="5" customFormat="1" ht="3" hidden="1" customHeight="1" x14ac:dyDescent="0.2">
      <c r="A78" s="96" t="s">
        <v>185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3" t="str">
        <f>IF(SUM(B78,C78,D78,E78,F78,G78,H78,K78)=0,"",SUM(B78,C78,D78,E78,F78,G78,H78,K78))</f>
        <v/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1" t="str">
        <f>IF(SUM(M78:AD78)=0,"",SUM(M78:AD78))</f>
        <v/>
      </c>
      <c r="AF78" s="94"/>
      <c r="AG78" s="95"/>
    </row>
    <row r="79" spans="1:33" s="26" customFormat="1" ht="18" hidden="1" customHeight="1" x14ac:dyDescent="0.2">
      <c r="A79" s="52" t="s">
        <v>186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3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1.5</v>
      </c>
      <c r="O81" s="57"/>
      <c r="P81" s="57"/>
      <c r="Q81" s="57"/>
      <c r="R81" s="57"/>
      <c r="S81" s="57"/>
      <c r="T81" s="57">
        <v>2.4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3.9</v>
      </c>
      <c r="AF81" s="58"/>
      <c r="AG81" s="38">
        <f>SUM(L81,AE81)</f>
        <v>3.9</v>
      </c>
    </row>
    <row r="82" spans="1:33" ht="17.25" customHeight="1" x14ac:dyDescent="0.2">
      <c r="M82" s="3"/>
    </row>
    <row r="83" spans="1:33" ht="12.75" customHeight="1" x14ac:dyDescent="0.2">
      <c r="M83" s="3"/>
    </row>
    <row r="84" spans="1:33" ht="12.75" customHeight="1" x14ac:dyDescent="0.2">
      <c r="M84" s="3"/>
    </row>
    <row r="85" spans="1:33" ht="12.75" customHeight="1" x14ac:dyDescent="0.2">
      <c r="M85" s="3"/>
    </row>
    <row r="86" spans="1:33" x14ac:dyDescent="0.2">
      <c r="M86" s="3"/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2014-07-25T18:49:33Z</cp:lastPrinted>
  <dcterms:created xsi:type="dcterms:W3CDTF">2000-05-26T13:50:51Z</dcterms:created>
  <dcterms:modified xsi:type="dcterms:W3CDTF">2023-07-25T16:00:18Z</dcterms:modified>
</cp:coreProperties>
</file>